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200" windowHeight="11685"/>
  </bookViews>
  <sheets>
    <sheet name="R44" sheetId="1" r:id="rId1"/>
  </sheets>
  <definedNames>
    <definedName name="_xlnm.Print_Area" localSheetId="0">'R44'!$A$1:$S$27</definedName>
  </definedNames>
  <calcPr calcId="125725"/>
</workbook>
</file>

<file path=xl/calcChain.xml><?xml version="1.0" encoding="utf-8"?>
<calcChain xmlns="http://schemas.openxmlformats.org/spreadsheetml/2006/main">
  <c r="Q33" i="1"/>
  <c r="Q32"/>
  <c r="Q31"/>
  <c r="M33"/>
  <c r="M32"/>
  <c r="M31"/>
  <c r="I32"/>
  <c r="I31"/>
  <c r="I33"/>
  <c r="N30" l="1"/>
  <c r="J30"/>
  <c r="H30" l="1"/>
  <c r="G30" l="1"/>
  <c r="G37" s="1"/>
  <c r="K30"/>
  <c r="L30"/>
  <c r="O30"/>
  <c r="P30"/>
  <c r="R30"/>
  <c r="S31" s="1"/>
  <c r="O37" l="1"/>
  <c r="K37"/>
  <c r="S33"/>
</calcChain>
</file>

<file path=xl/sharedStrings.xml><?xml version="1.0" encoding="utf-8"?>
<sst xmlns="http://schemas.openxmlformats.org/spreadsheetml/2006/main" count="120" uniqueCount="83">
  <si>
    <t>Ssz.</t>
  </si>
  <si>
    <t>Tárgycsop.</t>
  </si>
  <si>
    <t>Tantárgy neve</t>
  </si>
  <si>
    <t>Kód</t>
  </si>
  <si>
    <t>1. félév</t>
  </si>
  <si>
    <t>2. félév</t>
  </si>
  <si>
    <t>3. félév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</si>
  <si>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</si>
  <si>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</si>
  <si>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</si>
  <si>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</si>
  <si>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</si>
  <si>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Előkövetelmény</t>
  </si>
  <si>
    <t>Óraszám</t>
  </si>
  <si>
    <t>Szakdolgozat készítése</t>
  </si>
  <si>
    <t>LEVELEZŐ TAGOZAT</t>
  </si>
  <si>
    <t>Debreceni Egyetem Műszaki Kar</t>
  </si>
  <si>
    <t>Alapismeretek</t>
  </si>
  <si>
    <t>2017. 09.01-től</t>
  </si>
  <si>
    <t>Légi jog</t>
  </si>
  <si>
    <t>Féléves előadás szám</t>
  </si>
  <si>
    <t>Féléves gyakorlat szám</t>
  </si>
  <si>
    <t>köv</t>
  </si>
  <si>
    <t>kr</t>
  </si>
  <si>
    <t>Emberi teljesítőképesség</t>
  </si>
  <si>
    <t>Repülési alapismeretek (Repülés előkészítés és tervezés, súlyszámítás)</t>
  </si>
  <si>
    <t>Meteorológia</t>
  </si>
  <si>
    <t>Általános navigáció</t>
  </si>
  <si>
    <t>Légi jármű általános ismeretek I. (törzs/rendszerek/hajtómű/műszertan)</t>
  </si>
  <si>
    <t>Repülés elmélet I</t>
  </si>
  <si>
    <t>Kommunikáció</t>
  </si>
  <si>
    <t xml:space="preserve"> Légijármű üzemeltető  szakirányú továbbképzési szak</t>
  </si>
  <si>
    <t>Helikopter kezelő</t>
  </si>
  <si>
    <t>Repülési gyakorlat ( merevszárnyú, 50 repült órára előkészület és befejezéssel, repülési terv szerint)</t>
  </si>
  <si>
    <t xml:space="preserve">Megjegyzés: Félévenként 4 alkalommal, hétfőtöl péntekig történő  oktatással. </t>
  </si>
  <si>
    <t xml:space="preserve">Termodinamika és áramlástan </t>
  </si>
  <si>
    <t>Elektronika</t>
  </si>
  <si>
    <t>Gyakorlatok</t>
  </si>
  <si>
    <t>Repülési gyakorlat kétszemélyes kivitelű helikopteren</t>
  </si>
  <si>
    <t xml:space="preserve"> </t>
  </si>
  <si>
    <t>Szenzorok és aktuátorok</t>
  </si>
  <si>
    <t>Speciális elméleti ismeretek</t>
  </si>
  <si>
    <t>Légi jármű általános ismeretek II.  (helikopter, teljesítmény)</t>
  </si>
  <si>
    <t xml:space="preserve">Rádió navigáció </t>
  </si>
  <si>
    <t xml:space="preserve">Üzemeltetési eljárások </t>
  </si>
  <si>
    <t xml:space="preserve">Repüléselmélet II </t>
  </si>
  <si>
    <t>Négyszemélyes kivitelű helikopterre típus képzés, éjszakai repülés és műszeres repülés, összesen 50 repült órában</t>
  </si>
  <si>
    <t>é</t>
  </si>
  <si>
    <t>hv</t>
  </si>
  <si>
    <t>Hatósági vizsga</t>
  </si>
  <si>
    <t>k</t>
  </si>
  <si>
    <t>félévi óraszám:</t>
  </si>
  <si>
    <t>Záróvizsga témakörök:</t>
  </si>
  <si>
    <t>Repülés elmélet I, II</t>
  </si>
  <si>
    <t>Öszzevont hatósági vizsga II (Speciális elméleti ismeretek)</t>
  </si>
  <si>
    <t>Öszzevont hatósági vizsga I (szakmai törzsanyag I. féléves tantárgyaiból)</t>
  </si>
  <si>
    <t>Légi jármű általános ismeretek I, II.</t>
  </si>
  <si>
    <t>Irányításelmélet I</t>
  </si>
  <si>
    <t>Irányításelmélet II</t>
  </si>
  <si>
    <t>Speciális szakmai ismeretek</t>
  </si>
  <si>
    <t xml:space="preserve">MK2TERMR04RX17  </t>
  </si>
  <si>
    <t xml:space="preserve">MK2ELKTR04RX17  </t>
  </si>
  <si>
    <t xml:space="preserve">MK2IRA1R04RX17  </t>
  </si>
  <si>
    <t xml:space="preserve">MK2IRA2R05RX17  </t>
  </si>
  <si>
    <t xml:space="preserve">MK2LJOGR01RX17  </t>
  </si>
  <si>
    <t xml:space="preserve">MK2SZENR04RX17  </t>
  </si>
  <si>
    <t xml:space="preserve">MK2LJA1R05RX17  </t>
  </si>
  <si>
    <t xml:space="preserve">MK2REALR03RX17  </t>
  </si>
  <si>
    <t xml:space="preserve">MK2EMBTR01RX17  </t>
  </si>
  <si>
    <t xml:space="preserve">MK2METER03RX17  </t>
  </si>
  <si>
    <t xml:space="preserve">MK2ANAVR05RX17  </t>
  </si>
  <si>
    <t xml:space="preserve">MK2REP1R05RX17  </t>
  </si>
  <si>
    <t xml:space="preserve">MK2KOMMR01RX17  </t>
  </si>
  <si>
    <t xml:space="preserve">MK2OHV1R00RX17  </t>
  </si>
  <si>
    <t xml:space="preserve">MK2LJA2R04RX17  </t>
  </si>
  <si>
    <t xml:space="preserve">MK2RADNR03RX17  </t>
  </si>
  <si>
    <t xml:space="preserve">MK2UZELR03RX17  </t>
  </si>
  <si>
    <t xml:space="preserve">MK2REP2R05RX17  </t>
  </si>
  <si>
    <t xml:space="preserve">MK2OHV2R00RX17  </t>
  </si>
  <si>
    <t xml:space="preserve">MK2RGYMR07RX17  </t>
  </si>
  <si>
    <t xml:space="preserve">MK2RGYHR07RX17  </t>
  </si>
  <si>
    <t xml:space="preserve">MK2HELKR06RX17  </t>
  </si>
  <si>
    <t xml:space="preserve">MK2SZAKR10RX17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</si>
</sst>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/>
    <xf numFmtId="0" fontId="1" fillId="3" borderId="26" xfId="0" applyFont="1" applyFill="1" applyBorder="1" applyAlignment="1">
      <alignment horizontal="center" vertical="center"/>
    </xf>
    <xf numFmtId="0" fontId="1" fillId="3" borderId="11" xfId="0" applyFont="1" applyFill="1" applyBorder="1"/>
    <xf numFmtId="0" fontId="1" fillId="3" borderId="35" xfId="0" applyFont="1" applyFill="1" applyBorder="1"/>
    <xf numFmtId="0" fontId="1" fillId="3" borderId="13" xfId="0" applyFont="1" applyFill="1" applyBorder="1"/>
    <xf numFmtId="0" fontId="1" fillId="3" borderId="12" xfId="0" applyFont="1" applyFill="1" applyBorder="1"/>
    <xf numFmtId="0" fontId="1" fillId="3" borderId="19" xfId="0" applyFont="1" applyFill="1" applyBorder="1"/>
    <xf numFmtId="0" fontId="1" fillId="0" borderId="26" xfId="0" applyFont="1" applyFill="1" applyBorder="1"/>
    <xf numFmtId="0" fontId="1" fillId="0" borderId="10" xfId="0" applyFont="1" applyFill="1" applyBorder="1"/>
    <xf numFmtId="0" fontId="1" fillId="3" borderId="0" xfId="0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46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9" fillId="2" borderId="53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textRotation="90"/>
    </xf>
    <xf numFmtId="0" fontId="9" fillId="2" borderId="53" xfId="0" applyFont="1" applyFill="1" applyBorder="1" applyAlignment="1">
      <alignment horizontal="center" textRotation="90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right"/>
    </xf>
    <xf numFmtId="0" fontId="1" fillId="3" borderId="56" xfId="0" applyFont="1" applyFill="1" applyBorder="1" applyAlignment="1">
      <alignment horizontal="center"/>
    </xf>
    <xf numFmtId="0" fontId="1" fillId="0" borderId="55" xfId="0" applyFont="1" applyFill="1" applyBorder="1"/>
    <xf numFmtId="0" fontId="1" fillId="0" borderId="28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justify" vertical="center"/>
    </xf>
    <xf numFmtId="0" fontId="1" fillId="0" borderId="24" xfId="0" applyFont="1" applyBorder="1" applyAlignment="1">
      <alignment wrapText="1"/>
    </xf>
    <xf numFmtId="0" fontId="1" fillId="0" borderId="4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6" fontId="7" fillId="0" borderId="0" xfId="0" quotePrefix="1" applyNumberFormat="1" applyFont="1"/>
    <xf numFmtId="0" fontId="7" fillId="0" borderId="0" xfId="0" quotePrefix="1" applyFont="1" applyAlignment="1">
      <alignment horizontal="right"/>
    </xf>
    <xf numFmtId="0" fontId="1" fillId="0" borderId="49" xfId="0" applyFont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3" borderId="1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right"/>
    </xf>
    <xf numFmtId="0" fontId="1" fillId="3" borderId="36" xfId="0" applyFont="1" applyFill="1" applyBorder="1"/>
    <xf numFmtId="0" fontId="1" fillId="0" borderId="27" xfId="0" applyFont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1" fontId="1" fillId="0" borderId="66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30" xfId="0" applyFont="1" applyFill="1" applyBorder="1" applyAlignment="1"/>
    <xf numFmtId="0" fontId="1" fillId="0" borderId="4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0" xfId="0" applyFont="1" applyFill="1" applyBorder="1" applyAlignment="1"/>
    <xf numFmtId="0" fontId="1" fillId="0" borderId="11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58" xfId="0" applyFont="1" applyFill="1" applyBorder="1" applyAlignment="1">
      <alignment horizontal="left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58" xfId="0" applyFont="1" applyFill="1" applyBorder="1"/>
    <xf numFmtId="0" fontId="1" fillId="0" borderId="45" xfId="0" applyFont="1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58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wrapText="1"/>
    </xf>
    <xf numFmtId="1" fontId="1" fillId="0" borderId="23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28" xfId="0" applyFont="1" applyFill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55" xfId="0" applyFont="1" applyFill="1" applyBorder="1" applyAlignment="1">
      <alignment horizontal="center" vertical="center" textRotation="90" wrapText="1"/>
    </xf>
    <xf numFmtId="0" fontId="9" fillId="2" borderId="2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1"/>
  <sheetViews>
    <sheetView tabSelected="1" zoomScaleSheetLayoutView="100" workbookViewId="0">
      <pane ySplit="3" topLeftCell="A7" activePane="bottomLeft" state="frozen"/>
      <selection activeCell="C1" sqref="C1"/>
      <selection pane="bottomLeft" activeCell="U19" sqref="U19"/>
    </sheetView>
  </sheetViews>
  <sheetFormatPr defaultRowHeight="15"/>
  <cols>
    <col min="1" max="3" width="3.7109375" style="19" customWidth="1"/>
    <col min="4" max="4" width="9.42578125" style="18" customWidth="1"/>
    <col min="5" max="5" width="36.7109375" style="18" customWidth="1"/>
    <col min="6" max="6" width="16" style="21" customWidth="1"/>
    <col min="7" max="7" width="4.42578125" style="21" customWidth="1"/>
    <col min="8" max="8" width="3.7109375" style="21" customWidth="1"/>
    <col min="9" max="9" width="3.28515625" style="21" customWidth="1"/>
    <col min="10" max="10" width="2.7109375" style="21" customWidth="1"/>
    <col min="11" max="11" width="3.7109375" style="21" customWidth="1"/>
    <col min="12" max="12" width="4" style="21" customWidth="1"/>
    <col min="13" max="18" width="2.7109375" style="21" customWidth="1"/>
    <col min="19" max="19" width="16" style="18" customWidth="1"/>
    <col min="20" max="16384" width="9.140625" style="18"/>
  </cols>
  <sheetData>
    <row r="1" spans="1:44">
      <c r="A1" s="13"/>
      <c r="B1" s="13"/>
      <c r="C1" s="13"/>
      <c r="D1" s="14"/>
      <c r="E1" s="15" t="s">
        <v>16</v>
      </c>
      <c r="F1" s="16"/>
      <c r="G1" s="191" t="s">
        <v>15</v>
      </c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7" t="s">
        <v>18</v>
      </c>
      <c r="T1" s="187"/>
      <c r="U1" s="187"/>
    </row>
    <row r="2" spans="1:44" ht="21.75" thickBot="1">
      <c r="E2" s="20" t="s">
        <v>31</v>
      </c>
    </row>
    <row r="3" spans="1:44" ht="15.75" thickBot="1">
      <c r="A3" s="22" t="s">
        <v>0</v>
      </c>
      <c r="B3" s="199" t="s">
        <v>1</v>
      </c>
      <c r="C3" s="200"/>
      <c r="D3" s="201"/>
      <c r="E3" s="205" t="s">
        <v>2</v>
      </c>
      <c r="F3" s="205" t="s">
        <v>3</v>
      </c>
      <c r="G3" s="192" t="s">
        <v>4</v>
      </c>
      <c r="H3" s="192"/>
      <c r="I3" s="192"/>
      <c r="J3" s="192"/>
      <c r="K3" s="193" t="s">
        <v>5</v>
      </c>
      <c r="L3" s="194"/>
      <c r="M3" s="194"/>
      <c r="N3" s="195"/>
      <c r="O3" s="193" t="s">
        <v>6</v>
      </c>
      <c r="P3" s="194"/>
      <c r="Q3" s="194"/>
      <c r="R3" s="195"/>
      <c r="S3" s="205" t="s">
        <v>12</v>
      </c>
    </row>
    <row r="4" spans="1:44" ht="102.75" customHeight="1" thickBot="1">
      <c r="A4" s="111"/>
      <c r="B4" s="202"/>
      <c r="C4" s="203"/>
      <c r="D4" s="204"/>
      <c r="E4" s="206"/>
      <c r="F4" s="206"/>
      <c r="G4" s="74" t="s">
        <v>20</v>
      </c>
      <c r="H4" s="75" t="s">
        <v>21</v>
      </c>
      <c r="I4" s="72" t="s">
        <v>22</v>
      </c>
      <c r="J4" s="73" t="s">
        <v>23</v>
      </c>
      <c r="K4" s="74" t="s">
        <v>20</v>
      </c>
      <c r="L4" s="75" t="s">
        <v>21</v>
      </c>
      <c r="M4" s="72" t="s">
        <v>22</v>
      </c>
      <c r="N4" s="73" t="s">
        <v>23</v>
      </c>
      <c r="O4" s="74" t="s">
        <v>20</v>
      </c>
      <c r="P4" s="75" t="s">
        <v>21</v>
      </c>
      <c r="Q4" s="72" t="s">
        <v>22</v>
      </c>
      <c r="R4" s="73" t="s">
        <v>23</v>
      </c>
      <c r="S4" s="206"/>
    </row>
    <row r="5" spans="1:44" ht="15" customHeight="1" thickBot="1">
      <c r="A5" s="105">
        <v>1</v>
      </c>
      <c r="B5" s="196" t="s">
        <v>17</v>
      </c>
      <c r="C5" s="197"/>
      <c r="D5" s="198"/>
      <c r="E5" s="147" t="s">
        <v>35</v>
      </c>
      <c r="F5" s="113" t="s">
        <v>60</v>
      </c>
      <c r="G5" s="148">
        <v>10</v>
      </c>
      <c r="H5" s="126">
        <v>10</v>
      </c>
      <c r="I5" s="126" t="s">
        <v>50</v>
      </c>
      <c r="J5" s="128">
        <v>4</v>
      </c>
      <c r="K5" s="149"/>
      <c r="L5" s="120"/>
      <c r="M5" s="120"/>
      <c r="N5" s="26"/>
      <c r="O5" s="25"/>
      <c r="P5" s="24"/>
      <c r="Q5" s="24"/>
      <c r="R5" s="26"/>
      <c r="S5" s="10"/>
    </row>
    <row r="6" spans="1:44" ht="15" customHeight="1" thickBot="1">
      <c r="A6" s="105">
        <v>2</v>
      </c>
      <c r="B6" s="196"/>
      <c r="C6" s="197"/>
      <c r="D6" s="198"/>
      <c r="E6" s="150" t="s">
        <v>36</v>
      </c>
      <c r="F6" s="113" t="s">
        <v>61</v>
      </c>
      <c r="G6" s="114"/>
      <c r="H6" s="115"/>
      <c r="I6" s="115"/>
      <c r="J6" s="116"/>
      <c r="K6" s="117">
        <v>10</v>
      </c>
      <c r="L6" s="115">
        <v>10</v>
      </c>
      <c r="M6" s="115" t="s">
        <v>50</v>
      </c>
      <c r="N6" s="35">
        <v>4</v>
      </c>
      <c r="O6" s="33"/>
      <c r="P6" s="34"/>
      <c r="Q6" s="34"/>
      <c r="R6" s="35"/>
      <c r="S6" s="11"/>
    </row>
    <row r="7" spans="1:44" ht="15" customHeight="1" thickBot="1">
      <c r="A7" s="105">
        <v>3</v>
      </c>
      <c r="B7" s="196"/>
      <c r="C7" s="197"/>
      <c r="D7" s="198"/>
      <c r="E7" s="150" t="s">
        <v>57</v>
      </c>
      <c r="F7" s="113" t="s">
        <v>62</v>
      </c>
      <c r="G7" s="114">
        <v>10</v>
      </c>
      <c r="H7" s="115">
        <v>10</v>
      </c>
      <c r="I7" s="115" t="s">
        <v>47</v>
      </c>
      <c r="J7" s="116">
        <v>4</v>
      </c>
      <c r="K7" s="117"/>
      <c r="L7" s="115"/>
      <c r="M7" s="115"/>
      <c r="N7" s="118"/>
      <c r="O7" s="36"/>
      <c r="P7" s="34"/>
      <c r="Q7" s="34"/>
      <c r="R7" s="37"/>
      <c r="S7" s="11"/>
    </row>
    <row r="8" spans="1:44" ht="23.25" customHeight="1" thickBot="1">
      <c r="A8" s="105">
        <v>4</v>
      </c>
      <c r="B8" s="196"/>
      <c r="C8" s="197"/>
      <c r="D8" s="198"/>
      <c r="E8" s="151" t="s">
        <v>58</v>
      </c>
      <c r="F8" s="113" t="s">
        <v>63</v>
      </c>
      <c r="G8" s="114" t="s">
        <v>39</v>
      </c>
      <c r="H8" s="115" t="s">
        <v>39</v>
      </c>
      <c r="I8" s="115" t="s">
        <v>39</v>
      </c>
      <c r="J8" s="116" t="s">
        <v>39</v>
      </c>
      <c r="K8" s="117">
        <v>10</v>
      </c>
      <c r="L8" s="115">
        <v>15</v>
      </c>
      <c r="M8" s="115" t="s">
        <v>50</v>
      </c>
      <c r="N8" s="118">
        <v>5</v>
      </c>
      <c r="O8" s="30"/>
      <c r="P8" s="31"/>
      <c r="Q8" s="31"/>
      <c r="R8" s="32"/>
      <c r="S8" s="108">
        <v>3</v>
      </c>
      <c r="U8" s="90"/>
    </row>
    <row r="9" spans="1:44" ht="15" customHeight="1" thickBot="1">
      <c r="A9" s="105">
        <v>5</v>
      </c>
      <c r="B9" s="196" t="s">
        <v>11</v>
      </c>
      <c r="C9" s="197"/>
      <c r="D9" s="198"/>
      <c r="E9" s="152" t="s">
        <v>19</v>
      </c>
      <c r="F9" s="113" t="s">
        <v>64</v>
      </c>
      <c r="G9" s="153">
        <v>5</v>
      </c>
      <c r="H9" s="119"/>
      <c r="I9" s="120" t="s">
        <v>47</v>
      </c>
      <c r="J9" s="121">
        <v>1</v>
      </c>
      <c r="K9" s="122"/>
      <c r="L9" s="120"/>
      <c r="M9" s="120"/>
      <c r="N9" s="123"/>
      <c r="O9" s="43"/>
      <c r="P9" s="44"/>
      <c r="Q9" s="44"/>
      <c r="R9" s="45"/>
      <c r="S9" s="7"/>
    </row>
    <row r="10" spans="1:44" ht="15" customHeight="1" thickBot="1">
      <c r="A10" s="105">
        <v>6</v>
      </c>
      <c r="B10" s="196"/>
      <c r="C10" s="197"/>
      <c r="D10" s="198"/>
      <c r="E10" s="154" t="s">
        <v>40</v>
      </c>
      <c r="F10" s="113" t="s">
        <v>65</v>
      </c>
      <c r="G10" s="124"/>
      <c r="H10" s="125"/>
      <c r="I10" s="126"/>
      <c r="J10" s="127"/>
      <c r="K10" s="148">
        <v>10</v>
      </c>
      <c r="L10" s="126">
        <v>10</v>
      </c>
      <c r="M10" s="126" t="s">
        <v>47</v>
      </c>
      <c r="N10" s="128">
        <v>4</v>
      </c>
      <c r="O10" s="47"/>
      <c r="P10" s="48"/>
      <c r="Q10" s="48"/>
      <c r="R10" s="49"/>
      <c r="S10" s="106">
        <v>3</v>
      </c>
    </row>
    <row r="11" spans="1:44" ht="26.25" customHeight="1" thickBot="1">
      <c r="A11" s="105">
        <v>7</v>
      </c>
      <c r="B11" s="196"/>
      <c r="C11" s="197"/>
      <c r="D11" s="198"/>
      <c r="E11" s="155" t="s">
        <v>28</v>
      </c>
      <c r="F11" s="113" t="s">
        <v>66</v>
      </c>
      <c r="G11" s="156">
        <v>20</v>
      </c>
      <c r="H11" s="129"/>
      <c r="I11" s="115" t="s">
        <v>47</v>
      </c>
      <c r="J11" s="118">
        <v>5</v>
      </c>
      <c r="K11" s="114"/>
      <c r="L11" s="115"/>
      <c r="M11" s="115"/>
      <c r="N11" s="116"/>
      <c r="O11" s="47"/>
      <c r="P11" s="48"/>
      <c r="Q11" s="48"/>
      <c r="R11" s="49"/>
      <c r="S11" s="8"/>
      <c r="T11" s="19"/>
      <c r="U11" s="71"/>
      <c r="AH11" s="50"/>
      <c r="AI11" s="50"/>
      <c r="AJ11" s="50"/>
      <c r="AK11" s="50"/>
      <c r="AL11" s="50"/>
      <c r="AM11" s="12"/>
      <c r="AN11" s="51"/>
      <c r="AO11" s="51"/>
      <c r="AP11" s="51"/>
      <c r="AQ11" s="51"/>
      <c r="AR11" s="51"/>
    </row>
    <row r="12" spans="1:44" ht="27.75" customHeight="1" thickBot="1">
      <c r="A12" s="105">
        <v>8</v>
      </c>
      <c r="B12" s="196"/>
      <c r="C12" s="197"/>
      <c r="D12" s="198"/>
      <c r="E12" s="155" t="s">
        <v>25</v>
      </c>
      <c r="F12" s="113" t="s">
        <v>67</v>
      </c>
      <c r="G12" s="156">
        <v>15</v>
      </c>
      <c r="H12" s="129"/>
      <c r="I12" s="115" t="s">
        <v>47</v>
      </c>
      <c r="J12" s="118">
        <v>3</v>
      </c>
      <c r="K12" s="114"/>
      <c r="L12" s="115"/>
      <c r="M12" s="115"/>
      <c r="N12" s="116"/>
      <c r="O12" s="38"/>
      <c r="P12" s="31"/>
      <c r="Q12" s="31"/>
      <c r="R12" s="39"/>
      <c r="S12" s="8"/>
      <c r="T12" s="19"/>
      <c r="U12" s="71"/>
      <c r="AH12" s="50"/>
      <c r="AI12" s="50"/>
      <c r="AJ12" s="50"/>
      <c r="AK12" s="50"/>
      <c r="AL12" s="50"/>
      <c r="AM12" s="12"/>
      <c r="AN12" s="51"/>
      <c r="AO12" s="51"/>
      <c r="AP12" s="51"/>
      <c r="AQ12" s="51"/>
      <c r="AR12" s="51"/>
    </row>
    <row r="13" spans="1:44" ht="15" customHeight="1" thickBot="1">
      <c r="A13" s="105">
        <v>9</v>
      </c>
      <c r="B13" s="196"/>
      <c r="C13" s="197"/>
      <c r="D13" s="198"/>
      <c r="E13" s="157" t="s">
        <v>24</v>
      </c>
      <c r="F13" s="113" t="s">
        <v>68</v>
      </c>
      <c r="G13" s="158">
        <v>5</v>
      </c>
      <c r="H13" s="130"/>
      <c r="I13" s="131" t="s">
        <v>47</v>
      </c>
      <c r="J13" s="132">
        <v>1</v>
      </c>
      <c r="K13" s="133"/>
      <c r="L13" s="131"/>
      <c r="M13" s="131"/>
      <c r="N13" s="134"/>
      <c r="O13" s="52"/>
      <c r="P13" s="53"/>
      <c r="Q13" s="53"/>
      <c r="R13" s="54"/>
      <c r="S13" s="8"/>
      <c r="T13" s="19"/>
      <c r="U13" s="71"/>
      <c r="AH13" s="50"/>
      <c r="AI13" s="50"/>
      <c r="AJ13" s="50"/>
      <c r="AK13" s="50"/>
      <c r="AL13" s="50"/>
      <c r="AM13" s="12"/>
      <c r="AN13" s="51"/>
      <c r="AO13" s="51"/>
      <c r="AP13" s="51"/>
      <c r="AQ13" s="51"/>
      <c r="AR13" s="51"/>
    </row>
    <row r="14" spans="1:44" ht="15" customHeight="1" thickBot="1">
      <c r="A14" s="105">
        <v>10</v>
      </c>
      <c r="B14" s="196"/>
      <c r="C14" s="197"/>
      <c r="D14" s="198"/>
      <c r="E14" s="159" t="s">
        <v>26</v>
      </c>
      <c r="F14" s="113" t="s">
        <v>69</v>
      </c>
      <c r="G14" s="156">
        <v>10</v>
      </c>
      <c r="H14" s="129"/>
      <c r="I14" s="115" t="s">
        <v>47</v>
      </c>
      <c r="J14" s="118">
        <v>3</v>
      </c>
      <c r="K14" s="114"/>
      <c r="L14" s="115"/>
      <c r="M14" s="115"/>
      <c r="N14" s="116"/>
      <c r="O14" s="38"/>
      <c r="P14" s="31"/>
      <c r="Q14" s="31"/>
      <c r="R14" s="39"/>
      <c r="S14" s="5"/>
      <c r="T14" s="19"/>
      <c r="U14" s="19"/>
    </row>
    <row r="15" spans="1:44" ht="15" customHeight="1" thickBot="1">
      <c r="A15" s="105">
        <v>11</v>
      </c>
      <c r="B15" s="196"/>
      <c r="C15" s="197"/>
      <c r="D15" s="198"/>
      <c r="E15" s="160" t="s">
        <v>27</v>
      </c>
      <c r="F15" s="113" t="s">
        <v>70</v>
      </c>
      <c r="G15" s="161">
        <v>20</v>
      </c>
      <c r="H15" s="135"/>
      <c r="I15" s="136" t="s">
        <v>47</v>
      </c>
      <c r="J15" s="137">
        <v>5</v>
      </c>
      <c r="K15" s="138"/>
      <c r="L15" s="136"/>
      <c r="M15" s="136"/>
      <c r="N15" s="139"/>
      <c r="O15" s="28"/>
      <c r="P15" s="27"/>
      <c r="Q15" s="27"/>
      <c r="R15" s="29"/>
      <c r="S15" s="6"/>
      <c r="T15" s="19"/>
      <c r="U15" s="19"/>
    </row>
    <row r="16" spans="1:44" ht="15" customHeight="1" thickBot="1">
      <c r="A16" s="105">
        <v>12</v>
      </c>
      <c r="B16" s="196"/>
      <c r="C16" s="197"/>
      <c r="D16" s="198"/>
      <c r="E16" s="159" t="s">
        <v>29</v>
      </c>
      <c r="F16" s="113" t="s">
        <v>71</v>
      </c>
      <c r="G16" s="156">
        <v>20</v>
      </c>
      <c r="H16" s="129"/>
      <c r="I16" s="136" t="s">
        <v>47</v>
      </c>
      <c r="J16" s="137">
        <v>5</v>
      </c>
      <c r="K16" s="138"/>
      <c r="L16" s="136"/>
      <c r="M16" s="136"/>
      <c r="N16" s="139"/>
      <c r="O16" s="28"/>
      <c r="P16" s="27"/>
      <c r="Q16" s="27"/>
      <c r="R16" s="29"/>
      <c r="S16" s="6"/>
      <c r="T16" s="19"/>
      <c r="U16" s="19"/>
    </row>
    <row r="17" spans="1:21" ht="15" customHeight="1" thickBot="1">
      <c r="A17" s="105">
        <v>13</v>
      </c>
      <c r="B17" s="196"/>
      <c r="C17" s="197"/>
      <c r="D17" s="198"/>
      <c r="E17" s="162" t="s">
        <v>30</v>
      </c>
      <c r="F17" s="113" t="s">
        <v>72</v>
      </c>
      <c r="G17" s="161">
        <v>5</v>
      </c>
      <c r="H17" s="135"/>
      <c r="I17" s="136" t="s">
        <v>47</v>
      </c>
      <c r="J17" s="137">
        <v>1</v>
      </c>
      <c r="K17" s="138"/>
      <c r="L17" s="136"/>
      <c r="M17" s="136"/>
      <c r="N17" s="139"/>
      <c r="O17" s="28"/>
      <c r="P17" s="27"/>
      <c r="Q17" s="27"/>
      <c r="R17" s="29"/>
      <c r="S17" s="6"/>
      <c r="T17" s="19"/>
      <c r="U17" s="19"/>
    </row>
    <row r="18" spans="1:21" ht="30" customHeight="1" thickBot="1">
      <c r="A18" s="105">
        <v>14</v>
      </c>
      <c r="B18" s="196"/>
      <c r="C18" s="197"/>
      <c r="D18" s="198"/>
      <c r="E18" s="140" t="s">
        <v>55</v>
      </c>
      <c r="F18" s="113" t="s">
        <v>73</v>
      </c>
      <c r="G18" s="141" t="s">
        <v>39</v>
      </c>
      <c r="H18" s="142"/>
      <c r="I18" s="143" t="s">
        <v>48</v>
      </c>
      <c r="J18" s="144">
        <v>0</v>
      </c>
      <c r="K18" s="145"/>
      <c r="L18" s="143"/>
      <c r="M18" s="143"/>
      <c r="N18" s="146"/>
      <c r="O18" s="40"/>
      <c r="P18" s="41"/>
      <c r="Q18" s="41"/>
      <c r="R18" s="42"/>
      <c r="S18" s="110"/>
      <c r="T18" s="19"/>
      <c r="U18" s="91"/>
    </row>
    <row r="19" spans="1:21" ht="26.25" customHeight="1" thickBot="1">
      <c r="A19" s="105">
        <v>15</v>
      </c>
      <c r="B19" s="184" t="s">
        <v>32</v>
      </c>
      <c r="C19" s="184" t="s">
        <v>59</v>
      </c>
      <c r="D19" s="188" t="s">
        <v>41</v>
      </c>
      <c r="E19" s="154" t="s">
        <v>42</v>
      </c>
      <c r="F19" s="113" t="s">
        <v>74</v>
      </c>
      <c r="G19" s="163"/>
      <c r="H19" s="126"/>
      <c r="I19" s="126"/>
      <c r="J19" s="127"/>
      <c r="K19" s="164">
        <v>12</v>
      </c>
      <c r="L19" s="165"/>
      <c r="M19" s="126" t="s">
        <v>47</v>
      </c>
      <c r="N19" s="70">
        <v>4</v>
      </c>
      <c r="O19" s="47"/>
      <c r="P19" s="48"/>
      <c r="Q19" s="48"/>
      <c r="R19" s="49"/>
      <c r="S19" s="106">
        <v>20</v>
      </c>
      <c r="T19" s="19"/>
      <c r="U19" s="19"/>
    </row>
    <row r="20" spans="1:21" ht="15" customHeight="1" thickBot="1">
      <c r="A20" s="105">
        <v>16</v>
      </c>
      <c r="B20" s="185"/>
      <c r="C20" s="185"/>
      <c r="D20" s="189"/>
      <c r="E20" s="166" t="s">
        <v>43</v>
      </c>
      <c r="F20" s="113" t="s">
        <v>75</v>
      </c>
      <c r="G20" s="163"/>
      <c r="H20" s="126"/>
      <c r="I20" s="126"/>
      <c r="J20" s="127"/>
      <c r="K20" s="164">
        <v>10</v>
      </c>
      <c r="L20" s="165"/>
      <c r="M20" s="126" t="s">
        <v>47</v>
      </c>
      <c r="N20" s="70">
        <v>3</v>
      </c>
      <c r="O20" s="47"/>
      <c r="P20" s="48"/>
      <c r="Q20" s="48"/>
      <c r="R20" s="49"/>
      <c r="S20" s="106">
        <v>20</v>
      </c>
      <c r="T20" s="19"/>
      <c r="U20" s="19"/>
    </row>
    <row r="21" spans="1:21" ht="15" customHeight="1" thickBot="1">
      <c r="A21" s="105">
        <v>17</v>
      </c>
      <c r="B21" s="185"/>
      <c r="C21" s="185"/>
      <c r="D21" s="189"/>
      <c r="E21" s="167" t="s">
        <v>44</v>
      </c>
      <c r="F21" s="113" t="s">
        <v>76</v>
      </c>
      <c r="G21" s="164">
        <v>8</v>
      </c>
      <c r="H21" s="165"/>
      <c r="I21" s="126" t="s">
        <v>47</v>
      </c>
      <c r="J21" s="127">
        <v>3</v>
      </c>
      <c r="K21" s="164"/>
      <c r="L21" s="165"/>
      <c r="M21" s="126"/>
      <c r="N21" s="70"/>
      <c r="O21" s="47"/>
      <c r="P21" s="48"/>
      <c r="Q21" s="48"/>
      <c r="R21" s="49"/>
      <c r="S21" s="106"/>
      <c r="T21" s="19"/>
      <c r="U21" s="19"/>
    </row>
    <row r="22" spans="1:21" ht="15" customHeight="1" thickBot="1">
      <c r="A22" s="105">
        <v>18</v>
      </c>
      <c r="B22" s="185"/>
      <c r="C22" s="185"/>
      <c r="D22" s="189"/>
      <c r="E22" s="166" t="s">
        <v>45</v>
      </c>
      <c r="F22" s="113" t="s">
        <v>77</v>
      </c>
      <c r="G22" s="117"/>
      <c r="H22" s="115"/>
      <c r="I22" s="115"/>
      <c r="J22" s="118"/>
      <c r="K22" s="168">
        <v>12</v>
      </c>
      <c r="L22" s="169"/>
      <c r="M22" s="115" t="s">
        <v>47</v>
      </c>
      <c r="N22" s="32">
        <v>5</v>
      </c>
      <c r="O22" s="38"/>
      <c r="P22" s="31"/>
      <c r="Q22" s="31"/>
      <c r="R22" s="39"/>
      <c r="S22" s="106">
        <v>20</v>
      </c>
      <c r="T22" s="19"/>
      <c r="U22" s="19"/>
    </row>
    <row r="23" spans="1:21" ht="28.5" customHeight="1" thickBot="1">
      <c r="A23" s="105">
        <v>19</v>
      </c>
      <c r="B23" s="185"/>
      <c r="C23" s="185"/>
      <c r="D23" s="190"/>
      <c r="E23" s="170" t="s">
        <v>54</v>
      </c>
      <c r="F23" s="113" t="s">
        <v>78</v>
      </c>
      <c r="G23" s="171"/>
      <c r="H23" s="172"/>
      <c r="I23" s="172"/>
      <c r="J23" s="173"/>
      <c r="K23" s="174" t="s">
        <v>39</v>
      </c>
      <c r="L23" s="175"/>
      <c r="M23" s="131" t="s">
        <v>48</v>
      </c>
      <c r="N23" s="55">
        <v>0</v>
      </c>
      <c r="O23" s="93"/>
      <c r="P23" s="94"/>
      <c r="Q23" s="94"/>
      <c r="R23" s="95"/>
      <c r="S23" s="106">
        <v>20</v>
      </c>
      <c r="T23" s="19"/>
      <c r="U23" s="91"/>
    </row>
    <row r="24" spans="1:21" ht="40.5" customHeight="1" thickBot="1">
      <c r="A24" s="105">
        <v>20</v>
      </c>
      <c r="B24" s="185"/>
      <c r="C24" s="185"/>
      <c r="D24" s="181" t="s">
        <v>37</v>
      </c>
      <c r="E24" s="176" t="s">
        <v>33</v>
      </c>
      <c r="F24" s="113" t="s">
        <v>79</v>
      </c>
      <c r="G24" s="149"/>
      <c r="H24" s="120">
        <v>50</v>
      </c>
      <c r="I24" s="120" t="s">
        <v>47</v>
      </c>
      <c r="J24" s="123">
        <v>7</v>
      </c>
      <c r="K24" s="177"/>
      <c r="L24" s="178"/>
      <c r="M24" s="120"/>
      <c r="N24" s="46"/>
      <c r="O24" s="43"/>
      <c r="P24" s="44"/>
      <c r="Q24" s="44"/>
      <c r="R24" s="45"/>
      <c r="S24" s="82"/>
      <c r="T24" s="19"/>
      <c r="U24" s="19"/>
    </row>
    <row r="25" spans="1:21" ht="29.25" customHeight="1" thickBot="1">
      <c r="A25" s="105">
        <v>21</v>
      </c>
      <c r="B25" s="185"/>
      <c r="C25" s="185"/>
      <c r="D25" s="182"/>
      <c r="E25" s="85" t="s">
        <v>38</v>
      </c>
      <c r="F25" s="4" t="s">
        <v>80</v>
      </c>
      <c r="G25" s="33"/>
      <c r="H25" s="34"/>
      <c r="I25" s="34"/>
      <c r="J25" s="37"/>
      <c r="K25" s="78"/>
      <c r="L25" s="79">
        <v>54</v>
      </c>
      <c r="M25" s="31" t="s">
        <v>47</v>
      </c>
      <c r="N25" s="32">
        <v>7</v>
      </c>
      <c r="O25" s="38"/>
      <c r="P25" s="31" t="s">
        <v>39</v>
      </c>
      <c r="Q25" s="31"/>
      <c r="R25" s="39" t="s">
        <v>39</v>
      </c>
      <c r="S25" s="107">
        <v>20</v>
      </c>
      <c r="T25" s="19"/>
      <c r="U25" s="19"/>
    </row>
    <row r="26" spans="1:21" ht="46.5" customHeight="1" thickBot="1">
      <c r="A26" s="105">
        <v>22</v>
      </c>
      <c r="B26" s="186"/>
      <c r="C26" s="186"/>
      <c r="D26" s="183"/>
      <c r="E26" s="84" t="s">
        <v>46</v>
      </c>
      <c r="F26" s="4" t="s">
        <v>81</v>
      </c>
      <c r="G26" s="67"/>
      <c r="H26" s="68"/>
      <c r="I26" s="68"/>
      <c r="J26" s="87"/>
      <c r="K26" s="88"/>
      <c r="L26" s="89" t="s">
        <v>39</v>
      </c>
      <c r="M26" s="41"/>
      <c r="N26" s="81" t="s">
        <v>39</v>
      </c>
      <c r="O26" s="40"/>
      <c r="P26" s="41">
        <v>50</v>
      </c>
      <c r="Q26" s="41" t="s">
        <v>47</v>
      </c>
      <c r="R26" s="42">
        <v>6</v>
      </c>
      <c r="S26" s="107">
        <v>20</v>
      </c>
      <c r="T26" s="19"/>
      <c r="U26" s="19"/>
    </row>
    <row r="27" spans="1:21" ht="14.25" customHeight="1" thickBot="1">
      <c r="A27" s="105">
        <v>23</v>
      </c>
      <c r="B27" s="109"/>
      <c r="C27" s="179"/>
      <c r="D27" s="180"/>
      <c r="E27" s="83" t="s">
        <v>14</v>
      </c>
      <c r="F27" s="4" t="s">
        <v>82</v>
      </c>
      <c r="G27" s="56"/>
      <c r="H27" s="57"/>
      <c r="I27" s="57"/>
      <c r="J27" s="86"/>
      <c r="K27" s="56"/>
      <c r="L27" s="57"/>
      <c r="M27" s="57"/>
      <c r="N27" s="86"/>
      <c r="O27" s="56"/>
      <c r="P27" s="57">
        <v>5</v>
      </c>
      <c r="Q27" s="57" t="s">
        <v>47</v>
      </c>
      <c r="R27" s="86">
        <v>10</v>
      </c>
      <c r="S27" s="9"/>
      <c r="T27" s="19"/>
      <c r="U27" s="19"/>
    </row>
    <row r="28" spans="1:21">
      <c r="A28" s="58"/>
      <c r="B28" s="58"/>
      <c r="C28" s="58"/>
      <c r="D28" s="60"/>
      <c r="E28" s="1"/>
      <c r="F28" s="2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3"/>
      <c r="T28" s="19"/>
      <c r="U28" s="19"/>
    </row>
    <row r="29" spans="1:21" ht="15.75" thickBot="1">
      <c r="A29" s="58"/>
      <c r="B29" s="58"/>
      <c r="C29" s="58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0"/>
      <c r="T29" s="19"/>
      <c r="U29" s="19"/>
    </row>
    <row r="30" spans="1:21" ht="30">
      <c r="A30" s="58"/>
      <c r="B30" s="58"/>
      <c r="C30" s="58"/>
      <c r="D30" s="60"/>
      <c r="E30" s="60"/>
      <c r="F30" s="62" t="s">
        <v>7</v>
      </c>
      <c r="G30" s="25">
        <f>SUM(G5:G28)</f>
        <v>128</v>
      </c>
      <c r="H30" s="24">
        <f>SUM(H5:H28)</f>
        <v>70</v>
      </c>
      <c r="I30" s="24"/>
      <c r="J30" s="26">
        <f>SUM(J5:J28)</f>
        <v>42</v>
      </c>
      <c r="K30" s="23">
        <f>SUM(K5:K28)</f>
        <v>64</v>
      </c>
      <c r="L30" s="24">
        <f>SUM(L5:L28)</f>
        <v>89</v>
      </c>
      <c r="M30" s="24"/>
      <c r="N30" s="26">
        <f>SUM(N5:N28)</f>
        <v>32</v>
      </c>
      <c r="O30" s="23">
        <f>SUM(O5:O28)</f>
        <v>0</v>
      </c>
      <c r="P30" s="24">
        <f>SUM(P5:P28)</f>
        <v>55</v>
      </c>
      <c r="Q30" s="24"/>
      <c r="R30" s="45">
        <f>SUM(R5:R28)</f>
        <v>16</v>
      </c>
      <c r="S30" s="112" t="s">
        <v>10</v>
      </c>
      <c r="T30" s="19"/>
      <c r="U30" s="80"/>
    </row>
    <row r="31" spans="1:21" ht="15.75" thickBot="1">
      <c r="A31" s="58"/>
      <c r="B31" s="58"/>
      <c r="C31" s="58"/>
      <c r="D31" s="60"/>
      <c r="E31" s="60"/>
      <c r="F31" s="63" t="s">
        <v>8</v>
      </c>
      <c r="G31" s="33"/>
      <c r="H31" s="34"/>
      <c r="I31" s="34">
        <f>COUNTIF(I5:I27,"k")</f>
        <v>1</v>
      </c>
      <c r="J31" s="35"/>
      <c r="K31" s="36"/>
      <c r="L31" s="34"/>
      <c r="M31" s="34">
        <f>COUNTIF(M5:M27,"k")</f>
        <v>2</v>
      </c>
      <c r="N31" s="35"/>
      <c r="O31" s="36"/>
      <c r="P31" s="34"/>
      <c r="Q31" s="34">
        <f>COUNTIF(Q5:Q27,"k")</f>
        <v>0</v>
      </c>
      <c r="R31" s="35"/>
      <c r="S31" s="64">
        <f>+J30+N30+R30</f>
        <v>90</v>
      </c>
    </row>
    <row r="32" spans="1:21" ht="15.75" thickBot="1">
      <c r="A32" s="65"/>
      <c r="B32" s="65"/>
      <c r="C32" s="65"/>
      <c r="D32" s="66"/>
      <c r="E32" s="66"/>
      <c r="F32" s="97" t="s">
        <v>9</v>
      </c>
      <c r="G32" s="98"/>
      <c r="H32" s="99"/>
      <c r="I32" s="99">
        <f>COUNTIF(I5:I27,"é")</f>
        <v>11</v>
      </c>
      <c r="J32" s="100"/>
      <c r="K32" s="101"/>
      <c r="L32" s="99"/>
      <c r="M32" s="99">
        <f>COUNTIF(M5:M27,"é")</f>
        <v>5</v>
      </c>
      <c r="N32" s="100"/>
      <c r="O32" s="101"/>
      <c r="P32" s="99"/>
      <c r="Q32" s="99">
        <f>COUNTIF(Q5:Q27,"é")</f>
        <v>2</v>
      </c>
      <c r="R32" s="100"/>
      <c r="S32" s="69" t="s">
        <v>13</v>
      </c>
    </row>
    <row r="33" spans="1:19" ht="15.75" thickBot="1">
      <c r="A33" s="65"/>
      <c r="B33" s="65"/>
      <c r="C33" s="65"/>
      <c r="D33" s="66"/>
      <c r="E33" s="66"/>
      <c r="F33" s="92" t="s">
        <v>49</v>
      </c>
      <c r="G33" s="102"/>
      <c r="H33" s="103"/>
      <c r="I33" s="103">
        <f>COUNTIF(I5:I27,"hv")</f>
        <v>1</v>
      </c>
      <c r="J33" s="104"/>
      <c r="K33" s="102"/>
      <c r="L33" s="103"/>
      <c r="M33" s="103">
        <f>COUNTIF(M5:M27,"hv")</f>
        <v>1</v>
      </c>
      <c r="N33" s="104"/>
      <c r="O33" s="102"/>
      <c r="P33" s="103"/>
      <c r="Q33" s="103">
        <f>COUNTIF(Q5:Q27,"hv")</f>
        <v>0</v>
      </c>
      <c r="R33" s="104"/>
      <c r="S33" s="96">
        <f>+G30+H30+K30+L30+O30+P30</f>
        <v>406</v>
      </c>
    </row>
    <row r="35" spans="1:19">
      <c r="E35" s="18" t="s">
        <v>34</v>
      </c>
    </row>
    <row r="37" spans="1:19" ht="18" customHeight="1">
      <c r="E37" s="76" t="s">
        <v>51</v>
      </c>
      <c r="G37" s="21">
        <f>+G30+H30</f>
        <v>198</v>
      </c>
      <c r="K37" s="21">
        <f>+K30+L30</f>
        <v>153</v>
      </c>
      <c r="L37" s="77"/>
      <c r="M37" s="77"/>
      <c r="N37" s="77"/>
      <c r="O37" s="77">
        <f>+O30+P30</f>
        <v>55</v>
      </c>
    </row>
    <row r="38" spans="1:19">
      <c r="E38" s="76"/>
    </row>
    <row r="39" spans="1:19">
      <c r="E39" s="18" t="s">
        <v>52</v>
      </c>
    </row>
    <row r="40" spans="1:19">
      <c r="E40" s="18" t="s">
        <v>53</v>
      </c>
    </row>
    <row r="41" spans="1:19">
      <c r="E41" s="18" t="s">
        <v>56</v>
      </c>
    </row>
  </sheetData>
  <mergeCells count="16">
    <mergeCell ref="C27:D27"/>
    <mergeCell ref="D24:D26"/>
    <mergeCell ref="C19:C26"/>
    <mergeCell ref="T1:U1"/>
    <mergeCell ref="D19:D23"/>
    <mergeCell ref="G1:R1"/>
    <mergeCell ref="G3:J3"/>
    <mergeCell ref="K3:N3"/>
    <mergeCell ref="O3:R3"/>
    <mergeCell ref="B9:D18"/>
    <mergeCell ref="B19:B26"/>
    <mergeCell ref="B5:D8"/>
    <mergeCell ref="B3:D4"/>
    <mergeCell ref="E3:E4"/>
    <mergeCell ref="F3:F4"/>
    <mergeCell ref="S3:S4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R44</vt:lpstr>
      <vt:lpstr>'R44'!Nyomtatási_terület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Ági</cp:lastModifiedBy>
  <cp:lastPrinted>2017-10-04T06:44:30Z</cp:lastPrinted>
  <dcterms:created xsi:type="dcterms:W3CDTF">2010-03-11T10:00:11Z</dcterms:created>
  <dcterms:modified xsi:type="dcterms:W3CDTF">2018-01-31T09:28:47Z</dcterms:modified>
</cp:coreProperties>
</file>