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635" yWindow="0" windowWidth="28800" windowHeight="12420"/>
  </bookViews>
  <sheets>
    <sheet name=" Légijármű üzemeltető" sheetId="1" r:id="rId1"/>
  </sheets>
  <calcPr calcId="125725"/>
</workbook>
</file>

<file path=xl/calcChain.xml><?xml version="1.0" encoding="utf-8"?>
<calcChain xmlns="http://schemas.openxmlformats.org/spreadsheetml/2006/main">
  <c r="H33" i="1"/>
  <c r="I33"/>
  <c r="K33"/>
  <c r="L33"/>
  <c r="J34"/>
  <c r="R36"/>
  <c r="R35"/>
  <c r="R34"/>
  <c r="N36"/>
  <c r="N35"/>
  <c r="N34"/>
  <c r="J35"/>
  <c r="J36"/>
  <c r="O33" l="1"/>
  <c r="H40" l="1"/>
  <c r="M33"/>
  <c r="P33"/>
  <c r="Q33"/>
  <c r="S33"/>
  <c r="T34" s="1"/>
  <c r="P40" l="1"/>
  <c r="L40"/>
  <c r="T36"/>
</calcChain>
</file>

<file path=xl/sharedStrings.xml><?xml version="1.0" encoding="utf-8"?>
<sst xmlns="http://schemas.openxmlformats.org/spreadsheetml/2006/main" count="158" uniqueCount="112">
  <si>
    <t>Ssz.</t>
  </si>
  <si>
    <t>Tárgycsop.</t>
  </si>
  <si>
    <t>Tantárgy neve</t>
  </si>
  <si>
    <t>Kód</t>
  </si>
  <si>
    <t>1. félév</t>
  </si>
  <si>
    <t>2. félév</t>
  </si>
  <si>
    <t>3. félév</t>
  </si>
  <si>
    <t xml:space="preserve">Összesen: </t>
  </si>
  <si>
    <t>Kollokvium:</t>
  </si>
  <si>
    <t>Évközi jegy:</t>
  </si>
  <si>
    <t xml:space="preserve">Kreditek száma összesen: </t>
  </si>
  <si>
    <t>Szakmai törzsanyag</t>
  </si>
  <si>
    <t>Előkövetelmény</t>
  </si>
  <si>
    <t>Óraszám</t>
  </si>
  <si>
    <t>Szakdolgozat készítése</t>
  </si>
  <si>
    <t>LEVELEZŐ TAGOZAT</t>
  </si>
  <si>
    <t>Debreceni Egyetem Műszaki Kar</t>
  </si>
  <si>
    <t>Alapismeretek</t>
  </si>
  <si>
    <t>Légi jog</t>
  </si>
  <si>
    <t>Féléves előadás szám</t>
  </si>
  <si>
    <t>Féléves gyakorlat szám</t>
  </si>
  <si>
    <t>köv</t>
  </si>
  <si>
    <t>kr</t>
  </si>
  <si>
    <t>Emberi teljesítőképesség</t>
  </si>
  <si>
    <t>Meteorológia</t>
  </si>
  <si>
    <t>Repülés elmélet I</t>
  </si>
  <si>
    <t>Kommunikáció</t>
  </si>
  <si>
    <t>Helikopter kezelő</t>
  </si>
  <si>
    <t xml:space="preserve">Megjegyzés: Félévenként 4 alkalommal, hétfőtöl péntekig történő  oktatással. </t>
  </si>
  <si>
    <t xml:space="preserve">Termodinamika és áramlástan </t>
  </si>
  <si>
    <t>Elektronika</t>
  </si>
  <si>
    <t>Gyakorlatok</t>
  </si>
  <si>
    <t xml:space="preserve"> </t>
  </si>
  <si>
    <t>Szenzorok és aktuátorok</t>
  </si>
  <si>
    <t>Speciális elméleti ismeretek</t>
  </si>
  <si>
    <t>é</t>
  </si>
  <si>
    <t>hv</t>
  </si>
  <si>
    <t>Hatósági vizsga</t>
  </si>
  <si>
    <t>k</t>
  </si>
  <si>
    <t>félévi óraszám:</t>
  </si>
  <si>
    <t>Záróvizsga témakörök:</t>
  </si>
  <si>
    <t>Repülés elmélet I, II</t>
  </si>
  <si>
    <t>Irányításelmélet I</t>
  </si>
  <si>
    <t>Irányításelmélet II</t>
  </si>
  <si>
    <t>Speciális szakmai ismeretek</t>
  </si>
  <si>
    <t xml:space="preserve">MK2IRA1R04RX17  </t>
  </si>
  <si>
    <t>60 perces órák</t>
  </si>
  <si>
    <t>Repülési teljesítmény és tervezés I</t>
  </si>
  <si>
    <t>Repülési teljesítmény és tervezés II</t>
  </si>
  <si>
    <t>2019. 09.01-től</t>
  </si>
  <si>
    <t>Légi jármű általános ismeretek I</t>
  </si>
  <si>
    <t>Légi jármű általános ismeretek II</t>
  </si>
  <si>
    <t>Repüléselmélet II</t>
  </si>
  <si>
    <t>MK2LJA1R05RX19</t>
  </si>
  <si>
    <t>MK2LJA2R04RX19</t>
  </si>
  <si>
    <t>Üzemeltetési eljárások II</t>
  </si>
  <si>
    <t>Üzemeltetési eljárások I</t>
  </si>
  <si>
    <t>Navigáció I</t>
  </si>
  <si>
    <t>Navigáció II</t>
  </si>
  <si>
    <t>Flight Performance and Planning I</t>
  </si>
  <si>
    <t>Flight Performance and Planning II</t>
  </si>
  <si>
    <t>Navigation I</t>
  </si>
  <si>
    <t>Navigation II</t>
  </si>
  <si>
    <t>Operational Procedures I</t>
  </si>
  <si>
    <t>Operational Procedures II</t>
  </si>
  <si>
    <t>Aviation Law</t>
  </si>
  <si>
    <t>Basics of Air Vehicles I (fuselage/systems/drive/instrumental technique)</t>
  </si>
  <si>
    <t>Theory of Flight I</t>
  </si>
  <si>
    <t>Basics of Air Vehicles II (helicopter, power)</t>
  </si>
  <si>
    <t>Thesis</t>
  </si>
  <si>
    <t>Theory of Flight II</t>
  </si>
  <si>
    <t>Comprehensive Official Exam I (content: first semester specific compulsory subjects)</t>
  </si>
  <si>
    <t>Communication</t>
  </si>
  <si>
    <t>Meteorology</t>
  </si>
  <si>
    <t>Human performance</t>
  </si>
  <si>
    <t>Sensors and actuators</t>
  </si>
  <si>
    <t>Control theory II</t>
  </si>
  <si>
    <t>Control theory I</t>
  </si>
  <si>
    <t>Electronics</t>
  </si>
  <si>
    <t xml:space="preserve">Thermodynamics and Fluid Mechanics </t>
  </si>
  <si>
    <t>MK2RTT1R01RX19</t>
  </si>
  <si>
    <t>MK2NAV1R03RX19</t>
  </si>
  <si>
    <t>MK2RTT2R01RX19</t>
  </si>
  <si>
    <t>MK2NAV2R03RX19</t>
  </si>
  <si>
    <t>MK2UZE1R01RX19</t>
  </si>
  <si>
    <t>MK2UZE2R01RX19</t>
  </si>
  <si>
    <t>Összevont hatósági vizsga I (szakmai törzsanyag I. féléves tantárgyaiból)</t>
  </si>
  <si>
    <t>Repülési gyakorlat I</t>
  </si>
  <si>
    <t>Repülési gyakorlat II</t>
  </si>
  <si>
    <t>Repülési gyakorlat III</t>
  </si>
  <si>
    <t>Flight training I</t>
  </si>
  <si>
    <t>Flight training II</t>
  </si>
  <si>
    <t>Flight training III</t>
  </si>
  <si>
    <t>MK2OHV1R00RX17 egyidejű</t>
  </si>
  <si>
    <t>MK2OHV1R00RX17</t>
  </si>
  <si>
    <t>MK2LJOGR01RX19, MK2LJA1R05RX19, 
MK2RTT1R01RX19, MK2EMBTR01RX17, 
MK2METER03RX17, MK2NAV1R03RX19, 
MK2REP1R05RX19, MK2KOMMR01RX17</t>
  </si>
  <si>
    <t>Gázturbinás helikopter ismeretek</t>
  </si>
  <si>
    <t>Gázturbinás típusképzés elmélet</t>
  </si>
  <si>
    <t xml:space="preserve"> Légijármű üzemeltető szakirányú továbbképzési szak</t>
  </si>
  <si>
    <t>Theory of Gas Turbine Type Rating</t>
  </si>
  <si>
    <t>MK2REP2R05RX19</t>
  </si>
  <si>
    <t>MK2SZAKR10RX17</t>
  </si>
  <si>
    <t>MK2TERMR04RX17</t>
  </si>
  <si>
    <t>MK2ELKTR04RX17</t>
  </si>
  <si>
    <t>MK2IRA1R04RX17</t>
  </si>
  <si>
    <t>MK2IRA2R05RX17</t>
  </si>
  <si>
    <t>MK2LJOGR01RX19</t>
  </si>
  <si>
    <t>MK2SZENR04RX17</t>
  </si>
  <si>
    <t>MK2EMBTR01RX17</t>
  </si>
  <si>
    <t>MK2METER03RX17</t>
  </si>
  <si>
    <t>MK2REP1R05RX19</t>
  </si>
  <si>
    <t>MK2KOMMR01RX17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</si>
</sst>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Cambria"/>
      <family val="1"/>
      <charset val="238"/>
    </font>
    <font>
      <sz val="11"/>
      <name val="Cambria"/>
      <family val="1"/>
      <charset val="238"/>
    </font>
    <font>
      <b/>
      <sz val="10"/>
      <name val="Cambria"/>
      <family val="1"/>
      <charset val="238"/>
    </font>
    <font>
      <b/>
      <sz val="11"/>
      <name val="Cambria"/>
      <family val="1"/>
      <charset val="238"/>
    </font>
    <font>
      <sz val="1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2">
    <xf numFmtId="0" fontId="0" fillId="0" borderId="0" xfId="0"/>
    <xf numFmtId="0" fontId="3" fillId="0" borderId="0" xfId="0" applyFont="1" applyBorder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7" fillId="0" borderId="0" xfId="0" applyFont="1"/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7" fillId="0" borderId="0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2" fillId="2" borderId="30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/>
    <xf numFmtId="0" fontId="9" fillId="2" borderId="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1" fontId="7" fillId="0" borderId="0" xfId="0" applyNumberFormat="1" applyFont="1" applyAlignment="1">
      <alignment horizontal="right"/>
    </xf>
    <xf numFmtId="16" fontId="7" fillId="0" borderId="0" xfId="0" quotePrefix="1" applyNumberFormat="1" applyFont="1"/>
    <xf numFmtId="0" fontId="7" fillId="0" borderId="0" xfId="0" quotePrefix="1" applyFont="1" applyAlignment="1">
      <alignment horizontal="right"/>
    </xf>
    <xf numFmtId="0" fontId="1" fillId="0" borderId="33" xfId="0" applyFont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2" fillId="2" borderId="9" xfId="0" applyFont="1" applyFill="1" applyBorder="1" applyAlignment="1">
      <alignment horizontal="center" wrapText="1"/>
    </xf>
    <xf numFmtId="1" fontId="1" fillId="0" borderId="3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7" fillId="0" borderId="0" xfId="0" applyFont="1"/>
    <xf numFmtId="0" fontId="1" fillId="0" borderId="14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9" fillId="2" borderId="37" xfId="0" applyFont="1" applyFill="1" applyBorder="1" applyAlignment="1">
      <alignment horizontal="center"/>
    </xf>
    <xf numFmtId="0" fontId="9" fillId="2" borderId="38" xfId="0" applyFont="1" applyFill="1" applyBorder="1" applyAlignment="1">
      <alignment horizontal="center"/>
    </xf>
    <xf numFmtId="0" fontId="9" fillId="2" borderId="36" xfId="0" applyFont="1" applyFill="1" applyBorder="1" applyAlignment="1">
      <alignment horizontal="center" textRotation="90"/>
    </xf>
    <xf numFmtId="0" fontId="9" fillId="2" borderId="37" xfId="0" applyFont="1" applyFill="1" applyBorder="1" applyAlignment="1">
      <alignment horizontal="center" textRotation="90"/>
    </xf>
    <xf numFmtId="0" fontId="1" fillId="0" borderId="23" xfId="0" applyFont="1" applyBorder="1" applyAlignment="1">
      <alignment horizontal="right"/>
    </xf>
    <xf numFmtId="0" fontId="9" fillId="2" borderId="24" xfId="0" applyFont="1" applyFill="1" applyBorder="1" applyAlignment="1">
      <alignment horizontal="center" vertical="center"/>
    </xf>
    <xf numFmtId="0" fontId="9" fillId="2" borderId="33" xfId="0" applyFont="1" applyFill="1" applyBorder="1" applyAlignment="1">
      <alignment vertical="center"/>
    </xf>
    <xf numFmtId="0" fontId="9" fillId="2" borderId="34" xfId="0" applyFont="1" applyFill="1" applyBorder="1" applyAlignment="1">
      <alignment vertical="center"/>
    </xf>
    <xf numFmtId="0" fontId="9" fillId="2" borderId="35" xfId="0" applyFont="1" applyFill="1" applyBorder="1" applyAlignment="1">
      <alignment vertical="center"/>
    </xf>
    <xf numFmtId="1" fontId="1" fillId="0" borderId="1" xfId="0" applyNumberFormat="1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/>
    <xf numFmtId="0" fontId="1" fillId="0" borderId="29" xfId="0" applyFont="1" applyBorder="1" applyAlignment="1">
      <alignment horizontal="right"/>
    </xf>
    <xf numFmtId="0" fontId="1" fillId="0" borderId="20" xfId="0" applyFont="1" applyBorder="1" applyAlignment="1">
      <alignment horizontal="right"/>
    </xf>
    <xf numFmtId="0" fontId="1" fillId="0" borderId="32" xfId="0" applyFont="1" applyBorder="1" applyAlignment="1">
      <alignment horizontal="right"/>
    </xf>
    <xf numFmtId="0" fontId="9" fillId="2" borderId="14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1" fontId="1" fillId="0" borderId="19" xfId="0" applyNumberFormat="1" applyFont="1" applyFill="1" applyBorder="1" applyAlignment="1">
      <alignment horizontal="center" vertical="center"/>
    </xf>
    <xf numFmtId="1" fontId="1" fillId="0" borderId="6" xfId="0" applyNumberFormat="1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left" vertical="center"/>
    </xf>
    <xf numFmtId="0" fontId="1" fillId="0" borderId="37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left" vertical="center"/>
    </xf>
    <xf numFmtId="0" fontId="1" fillId="0" borderId="22" xfId="0" applyFont="1" applyFill="1" applyBorder="1" applyAlignment="1">
      <alignment vertical="center"/>
    </xf>
    <xf numFmtId="0" fontId="11" fillId="2" borderId="23" xfId="0" applyFont="1" applyFill="1" applyBorder="1" applyAlignment="1"/>
    <xf numFmtId="0" fontId="11" fillId="2" borderId="10" xfId="0" applyFont="1" applyFill="1" applyBorder="1" applyAlignment="1"/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/>
    </xf>
    <xf numFmtId="0" fontId="10" fillId="0" borderId="8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horizontal="left" vertical="center"/>
    </xf>
    <xf numFmtId="0" fontId="1" fillId="3" borderId="43" xfId="0" applyFont="1" applyFill="1" applyBorder="1" applyAlignment="1">
      <alignment horizontal="left" vertical="center"/>
    </xf>
    <xf numFmtId="0" fontId="1" fillId="3" borderId="50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vertical="center"/>
    </xf>
    <xf numFmtId="0" fontId="1" fillId="0" borderId="44" xfId="0" applyFont="1" applyFill="1" applyBorder="1" applyAlignment="1">
      <alignment vertical="center"/>
    </xf>
    <xf numFmtId="0" fontId="1" fillId="0" borderId="39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/>
    </xf>
    <xf numFmtId="0" fontId="1" fillId="0" borderId="44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horizontal="left" vertical="center"/>
    </xf>
    <xf numFmtId="0" fontId="1" fillId="3" borderId="46" xfId="0" applyFont="1" applyFill="1" applyBorder="1" applyAlignment="1">
      <alignment horizontal="left" vertical="center"/>
    </xf>
    <xf numFmtId="1" fontId="1" fillId="0" borderId="16" xfId="0" applyNumberFormat="1" applyFont="1" applyFill="1" applyBorder="1" applyAlignment="1">
      <alignment horizontal="center" vertical="center"/>
    </xf>
    <xf numFmtId="1" fontId="1" fillId="0" borderId="17" xfId="0" applyNumberFormat="1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left" vertical="center"/>
    </xf>
    <xf numFmtId="0" fontId="7" fillId="0" borderId="0" xfId="0" applyFont="1" applyFill="1"/>
    <xf numFmtId="0" fontId="11" fillId="2" borderId="10" xfId="0" applyFont="1" applyFill="1" applyBorder="1" applyAlignment="1">
      <alignment horizontal="center"/>
    </xf>
    <xf numFmtId="0" fontId="11" fillId="2" borderId="15" xfId="0" applyFont="1" applyFill="1" applyBorder="1" applyAlignment="1">
      <alignment horizontal="center"/>
    </xf>
    <xf numFmtId="0" fontId="1" fillId="0" borderId="14" xfId="0" applyFont="1" applyBorder="1" applyAlignment="1">
      <alignment horizontal="center" vertical="center" textRotation="90"/>
    </xf>
    <xf numFmtId="0" fontId="1" fillId="0" borderId="24" xfId="0" applyFont="1" applyBorder="1" applyAlignment="1">
      <alignment horizontal="center" vertical="center" textRotation="90"/>
    </xf>
    <xf numFmtId="0" fontId="1" fillId="0" borderId="25" xfId="0" applyFont="1" applyBorder="1" applyAlignment="1">
      <alignment horizontal="center" vertical="center" textRotation="90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2" borderId="23" xfId="0" applyFont="1" applyFill="1" applyBorder="1" applyAlignment="1">
      <alignment horizontal="center" vertical="center" textRotation="90" wrapText="1"/>
    </xf>
    <xf numFmtId="0" fontId="1" fillId="2" borderId="29" xfId="0" applyFont="1" applyFill="1" applyBorder="1" applyAlignment="1">
      <alignment horizontal="center" vertical="center" textRotation="90" wrapText="1"/>
    </xf>
    <xf numFmtId="0" fontId="1" fillId="2" borderId="32" xfId="0" applyFont="1" applyFill="1" applyBorder="1" applyAlignment="1">
      <alignment horizontal="center" vertical="center" textRotation="90" wrapText="1"/>
    </xf>
    <xf numFmtId="0" fontId="1" fillId="2" borderId="10" xfId="0" applyFont="1" applyFill="1" applyBorder="1" applyAlignment="1">
      <alignment horizontal="center" vertical="center" textRotation="90" wrapText="1"/>
    </xf>
    <xf numFmtId="0" fontId="1" fillId="2" borderId="0" xfId="0" applyFont="1" applyFill="1" applyBorder="1" applyAlignment="1">
      <alignment horizontal="center" vertical="center" textRotation="90" wrapText="1"/>
    </xf>
    <xf numFmtId="0" fontId="1" fillId="2" borderId="42" xfId="0" applyFont="1" applyFill="1" applyBorder="1" applyAlignment="1">
      <alignment horizontal="center" vertical="center" textRotation="90" wrapText="1"/>
    </xf>
    <xf numFmtId="0" fontId="9" fillId="2" borderId="23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32" xfId="0" applyFont="1" applyFill="1" applyBorder="1" applyAlignment="1">
      <alignment horizontal="center" vertical="center"/>
    </xf>
    <xf numFmtId="0" fontId="9" fillId="2" borderId="42" xfId="0" applyFont="1" applyFill="1" applyBorder="1" applyAlignment="1">
      <alignment horizontal="center" vertical="center"/>
    </xf>
    <xf numFmtId="0" fontId="9" fillId="2" borderId="41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8" fillId="0" borderId="42" xfId="0" applyFont="1" applyBorder="1" applyAlignment="1">
      <alignment horizontal="left"/>
    </xf>
    <xf numFmtId="0" fontId="1" fillId="4" borderId="43" xfId="0" applyFont="1" applyFill="1" applyBorder="1" applyAlignment="1">
      <alignment horizontal="left" vertical="center" wrapText="1"/>
    </xf>
    <xf numFmtId="0" fontId="10" fillId="4" borderId="43" xfId="0" applyFont="1" applyFill="1" applyBorder="1" applyAlignment="1">
      <alignment horizontal="left" vertical="center" wrapText="1"/>
    </xf>
    <xf numFmtId="0" fontId="1" fillId="4" borderId="21" xfId="0" applyFont="1" applyFill="1" applyBorder="1" applyAlignment="1">
      <alignment horizontal="left" vertical="center"/>
    </xf>
    <xf numFmtId="0" fontId="1" fillId="4" borderId="16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/>
    </xf>
    <xf numFmtId="1" fontId="1" fillId="4" borderId="16" xfId="0" applyNumberFormat="1" applyFont="1" applyFill="1" applyBorder="1" applyAlignment="1">
      <alignment horizontal="center" vertical="center"/>
    </xf>
    <xf numFmtId="1" fontId="1" fillId="4" borderId="17" xfId="0" applyNumberFormat="1" applyFont="1" applyFill="1" applyBorder="1" applyAlignment="1">
      <alignment horizontal="center" vertical="center"/>
    </xf>
    <xf numFmtId="0" fontId="1" fillId="4" borderId="50" xfId="0" applyFont="1" applyFill="1" applyBorder="1" applyAlignment="1">
      <alignment horizontal="center" vertical="center"/>
    </xf>
    <xf numFmtId="0" fontId="1" fillId="4" borderId="43" xfId="0" applyFont="1" applyFill="1" applyBorder="1" applyAlignment="1">
      <alignment horizontal="left" vertical="center"/>
    </xf>
    <xf numFmtId="0" fontId="1" fillId="4" borderId="22" xfId="0" applyFont="1" applyFill="1" applyBorder="1" applyAlignment="1">
      <alignment horizontal="left" vertical="center" wrapText="1"/>
    </xf>
    <xf numFmtId="0" fontId="1" fillId="4" borderId="39" xfId="0" applyFont="1" applyFill="1" applyBorder="1" applyAlignment="1">
      <alignment horizontal="left" vertical="center"/>
    </xf>
    <xf numFmtId="0" fontId="1" fillId="4" borderId="19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1" fontId="1" fillId="4" borderId="19" xfId="0" applyNumberFormat="1" applyFont="1" applyFill="1" applyBorder="1" applyAlignment="1">
      <alignment horizontal="center" vertical="center"/>
    </xf>
    <xf numFmtId="1" fontId="1" fillId="4" borderId="6" xfId="0" applyNumberFormat="1" applyFont="1" applyFill="1" applyBorder="1" applyAlignment="1">
      <alignment horizontal="center" vertical="center"/>
    </xf>
    <xf numFmtId="0" fontId="1" fillId="4" borderId="48" xfId="0" applyFont="1" applyFill="1" applyBorder="1" applyAlignment="1">
      <alignment horizontal="center" vertical="center"/>
    </xf>
    <xf numFmtId="0" fontId="1" fillId="4" borderId="51" xfId="0" applyFont="1" applyFill="1" applyBorder="1" applyAlignment="1">
      <alignment horizontal="left" vertical="center"/>
    </xf>
    <xf numFmtId="0" fontId="10" fillId="4" borderId="8" xfId="0" applyFont="1" applyFill="1" applyBorder="1" applyAlignment="1">
      <alignment horizontal="left" vertical="center" wrapText="1"/>
    </xf>
    <xf numFmtId="0" fontId="1" fillId="4" borderId="20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1" fontId="1" fillId="4" borderId="1" xfId="0" applyNumberFormat="1" applyFont="1" applyFill="1" applyBorder="1" applyAlignment="1">
      <alignment horizontal="center" vertical="center"/>
    </xf>
    <xf numFmtId="1" fontId="1" fillId="4" borderId="3" xfId="0" applyNumberFormat="1" applyFont="1" applyFill="1" applyBorder="1" applyAlignment="1">
      <alignment horizontal="center" vertical="center"/>
    </xf>
    <xf numFmtId="0" fontId="1" fillId="4" borderId="49" xfId="0" applyFont="1" applyFill="1" applyBorder="1" applyAlignment="1">
      <alignment horizontal="center" vertical="center"/>
    </xf>
    <xf numFmtId="0" fontId="10" fillId="4" borderId="43" xfId="0" applyFont="1" applyFill="1" applyBorder="1" applyAlignment="1">
      <alignment horizontal="left" vertic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4"/>
  <sheetViews>
    <sheetView tabSelected="1" zoomScale="80" zoomScaleNormal="80" zoomScaleSheetLayoutView="100" workbookViewId="0">
      <pane ySplit="3" topLeftCell="A4" activePane="bottomLeft" state="frozen"/>
      <selection activeCell="C1" sqref="C1"/>
      <selection pane="bottomLeft" activeCell="V24" sqref="V24"/>
    </sheetView>
  </sheetViews>
  <sheetFormatPr defaultRowHeight="15"/>
  <cols>
    <col min="1" max="3" width="3.7109375" style="7" customWidth="1"/>
    <col min="4" max="4" width="9.42578125" style="6" customWidth="1"/>
    <col min="5" max="5" width="36.7109375" style="6" customWidth="1"/>
    <col min="6" max="6" width="36.7109375" style="52" customWidth="1"/>
    <col min="7" max="7" width="16" style="8" customWidth="1"/>
    <col min="8" max="8" width="4.42578125" style="8" customWidth="1"/>
    <col min="9" max="9" width="3.7109375" style="8" customWidth="1"/>
    <col min="10" max="10" width="3.28515625" style="8" customWidth="1"/>
    <col min="11" max="11" width="2.7109375" style="8" customWidth="1"/>
    <col min="12" max="12" width="4.42578125" style="8" customWidth="1"/>
    <col min="13" max="13" width="4" style="8" customWidth="1"/>
    <col min="14" max="15" width="2.7109375" style="8" customWidth="1"/>
    <col min="16" max="16" width="3.42578125" style="8" customWidth="1"/>
    <col min="17" max="19" width="2.7109375" style="8" customWidth="1"/>
    <col min="20" max="20" width="31" style="6" bestFit="1" customWidth="1"/>
    <col min="21" max="16384" width="9.140625" style="6"/>
  </cols>
  <sheetData>
    <row r="1" spans="1:26">
      <c r="A1" s="1"/>
      <c r="B1" s="1"/>
      <c r="C1" s="1"/>
      <c r="D1" s="2"/>
      <c r="E1" s="3" t="s">
        <v>16</v>
      </c>
      <c r="F1" s="3"/>
      <c r="G1" s="4"/>
      <c r="H1" s="148" t="s">
        <v>15</v>
      </c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5" t="s">
        <v>49</v>
      </c>
      <c r="U1" s="147"/>
      <c r="V1" s="147"/>
    </row>
    <row r="2" spans="1:26" ht="21.75" thickBot="1">
      <c r="E2" s="153" t="s">
        <v>98</v>
      </c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</row>
    <row r="3" spans="1:26" ht="15.75" thickBot="1">
      <c r="A3" s="53" t="s">
        <v>0</v>
      </c>
      <c r="B3" s="139" t="s">
        <v>1</v>
      </c>
      <c r="C3" s="140"/>
      <c r="D3" s="141"/>
      <c r="E3" s="145" t="s">
        <v>2</v>
      </c>
      <c r="F3" s="72"/>
      <c r="G3" s="145" t="s">
        <v>3</v>
      </c>
      <c r="H3" s="149" t="s">
        <v>4</v>
      </c>
      <c r="I3" s="149"/>
      <c r="J3" s="149"/>
      <c r="K3" s="149"/>
      <c r="L3" s="150" t="s">
        <v>5</v>
      </c>
      <c r="M3" s="151"/>
      <c r="N3" s="151"/>
      <c r="O3" s="152"/>
      <c r="P3" s="150" t="s">
        <v>6</v>
      </c>
      <c r="Q3" s="151"/>
      <c r="R3" s="151"/>
      <c r="S3" s="152"/>
      <c r="T3" s="145" t="s">
        <v>12</v>
      </c>
    </row>
    <row r="4" spans="1:26" ht="102.75" customHeight="1" thickBot="1">
      <c r="A4" s="59"/>
      <c r="B4" s="142"/>
      <c r="C4" s="143"/>
      <c r="D4" s="144"/>
      <c r="E4" s="146"/>
      <c r="F4" s="73"/>
      <c r="G4" s="146"/>
      <c r="H4" s="57" t="s">
        <v>19</v>
      </c>
      <c r="I4" s="58" t="s">
        <v>20</v>
      </c>
      <c r="J4" s="55" t="s">
        <v>21</v>
      </c>
      <c r="K4" s="56" t="s">
        <v>22</v>
      </c>
      <c r="L4" s="57" t="s">
        <v>19</v>
      </c>
      <c r="M4" s="58" t="s">
        <v>20</v>
      </c>
      <c r="N4" s="55" t="s">
        <v>21</v>
      </c>
      <c r="O4" s="56" t="s">
        <v>22</v>
      </c>
      <c r="P4" s="57" t="s">
        <v>19</v>
      </c>
      <c r="Q4" s="58" t="s">
        <v>20</v>
      </c>
      <c r="R4" s="55" t="s">
        <v>21</v>
      </c>
      <c r="S4" s="56" t="s">
        <v>22</v>
      </c>
      <c r="T4" s="146"/>
    </row>
    <row r="5" spans="1:26" s="52" customFormat="1" ht="15.75" thickBot="1">
      <c r="A5" s="69"/>
      <c r="B5" s="61"/>
      <c r="C5" s="62"/>
      <c r="D5" s="63"/>
      <c r="E5" s="81"/>
      <c r="F5" s="82"/>
      <c r="G5" s="126" t="s">
        <v>46</v>
      </c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7"/>
      <c r="T5" s="60"/>
    </row>
    <row r="6" spans="1:26">
      <c r="A6" s="70">
        <v>1</v>
      </c>
      <c r="B6" s="133" t="s">
        <v>17</v>
      </c>
      <c r="C6" s="136"/>
      <c r="D6" s="136"/>
      <c r="E6" s="110" t="s">
        <v>29</v>
      </c>
      <c r="F6" s="110" t="s">
        <v>79</v>
      </c>
      <c r="G6" s="115" t="s">
        <v>102</v>
      </c>
      <c r="H6" s="91">
        <v>10</v>
      </c>
      <c r="I6" s="89">
        <v>10</v>
      </c>
      <c r="J6" s="89" t="s">
        <v>38</v>
      </c>
      <c r="K6" s="90">
        <v>4</v>
      </c>
      <c r="L6" s="91"/>
      <c r="M6" s="89"/>
      <c r="N6" s="89"/>
      <c r="O6" s="102"/>
      <c r="P6" s="103"/>
      <c r="Q6" s="104"/>
      <c r="R6" s="104"/>
      <c r="S6" s="102"/>
      <c r="T6" s="80"/>
    </row>
    <row r="7" spans="1:26">
      <c r="A7" s="70">
        <v>2</v>
      </c>
      <c r="B7" s="134"/>
      <c r="C7" s="137"/>
      <c r="D7" s="137"/>
      <c r="E7" s="79" t="s">
        <v>30</v>
      </c>
      <c r="F7" s="79" t="s">
        <v>78</v>
      </c>
      <c r="G7" s="116" t="s">
        <v>103</v>
      </c>
      <c r="H7" s="95"/>
      <c r="I7" s="93"/>
      <c r="J7" s="93"/>
      <c r="K7" s="94"/>
      <c r="L7" s="95">
        <v>10</v>
      </c>
      <c r="M7" s="93">
        <v>10</v>
      </c>
      <c r="N7" s="93" t="s">
        <v>38</v>
      </c>
      <c r="O7" s="105">
        <v>4</v>
      </c>
      <c r="P7" s="106"/>
      <c r="Q7" s="107"/>
      <c r="R7" s="107"/>
      <c r="S7" s="105"/>
      <c r="T7" s="78" t="s">
        <v>45</v>
      </c>
    </row>
    <row r="8" spans="1:26">
      <c r="A8" s="70">
        <v>3</v>
      </c>
      <c r="B8" s="134"/>
      <c r="C8" s="137"/>
      <c r="D8" s="137"/>
      <c r="E8" s="79" t="s">
        <v>42</v>
      </c>
      <c r="F8" s="79" t="s">
        <v>77</v>
      </c>
      <c r="G8" s="116" t="s">
        <v>104</v>
      </c>
      <c r="H8" s="95">
        <v>10</v>
      </c>
      <c r="I8" s="93">
        <v>10</v>
      </c>
      <c r="J8" s="93" t="s">
        <v>35</v>
      </c>
      <c r="K8" s="94">
        <v>4</v>
      </c>
      <c r="L8" s="95"/>
      <c r="M8" s="93"/>
      <c r="N8" s="93"/>
      <c r="O8" s="96"/>
      <c r="P8" s="106"/>
      <c r="Q8" s="107"/>
      <c r="R8" s="107"/>
      <c r="S8" s="105"/>
      <c r="T8" s="78"/>
    </row>
    <row r="9" spans="1:26" ht="20.25" customHeight="1" thickBot="1">
      <c r="A9" s="70">
        <v>4</v>
      </c>
      <c r="B9" s="135"/>
      <c r="C9" s="138"/>
      <c r="D9" s="138"/>
      <c r="E9" s="65" t="s">
        <v>43</v>
      </c>
      <c r="F9" s="65" t="s">
        <v>76</v>
      </c>
      <c r="G9" s="117" t="s">
        <v>105</v>
      </c>
      <c r="H9" s="83" t="s">
        <v>32</v>
      </c>
      <c r="I9" s="84" t="s">
        <v>32</v>
      </c>
      <c r="J9" s="84" t="s">
        <v>32</v>
      </c>
      <c r="K9" s="85" t="s">
        <v>32</v>
      </c>
      <c r="L9" s="83">
        <v>10</v>
      </c>
      <c r="M9" s="84">
        <v>15</v>
      </c>
      <c r="N9" s="84" t="s">
        <v>38</v>
      </c>
      <c r="O9" s="86">
        <v>5</v>
      </c>
      <c r="P9" s="87"/>
      <c r="Q9" s="88"/>
      <c r="R9" s="88"/>
      <c r="S9" s="112"/>
      <c r="T9" s="113" t="s">
        <v>45</v>
      </c>
      <c r="V9" s="29"/>
    </row>
    <row r="10" spans="1:26" ht="15" customHeight="1">
      <c r="A10" s="70">
        <v>5</v>
      </c>
      <c r="B10" s="133" t="s">
        <v>11</v>
      </c>
      <c r="C10" s="136"/>
      <c r="D10" s="136"/>
      <c r="E10" s="118" t="s">
        <v>18</v>
      </c>
      <c r="F10" s="118" t="s">
        <v>65</v>
      </c>
      <c r="G10" s="115" t="s">
        <v>106</v>
      </c>
      <c r="H10" s="74">
        <v>10</v>
      </c>
      <c r="I10" s="75">
        <v>0</v>
      </c>
      <c r="J10" s="89" t="s">
        <v>35</v>
      </c>
      <c r="K10" s="90">
        <v>1</v>
      </c>
      <c r="L10" s="91"/>
      <c r="M10" s="89"/>
      <c r="N10" s="89"/>
      <c r="O10" s="92"/>
      <c r="P10" s="91"/>
      <c r="Q10" s="89"/>
      <c r="R10" s="89"/>
      <c r="S10" s="92"/>
      <c r="T10" s="114"/>
    </row>
    <row r="11" spans="1:26" ht="15" customHeight="1">
      <c r="A11" s="70">
        <v>6</v>
      </c>
      <c r="B11" s="134"/>
      <c r="C11" s="137"/>
      <c r="D11" s="137"/>
      <c r="E11" s="119" t="s">
        <v>33</v>
      </c>
      <c r="F11" s="119" t="s">
        <v>75</v>
      </c>
      <c r="G11" s="116" t="s">
        <v>107</v>
      </c>
      <c r="H11" s="64"/>
      <c r="I11" s="42"/>
      <c r="J11" s="93"/>
      <c r="K11" s="94"/>
      <c r="L11" s="95">
        <v>10</v>
      </c>
      <c r="M11" s="93">
        <v>10</v>
      </c>
      <c r="N11" s="93" t="s">
        <v>35</v>
      </c>
      <c r="O11" s="96">
        <v>4</v>
      </c>
      <c r="P11" s="95"/>
      <c r="Q11" s="93"/>
      <c r="R11" s="93"/>
      <c r="S11" s="96"/>
      <c r="T11" s="78" t="s">
        <v>45</v>
      </c>
    </row>
    <row r="12" spans="1:26" ht="36">
      <c r="A12" s="70">
        <v>7</v>
      </c>
      <c r="B12" s="134"/>
      <c r="C12" s="137"/>
      <c r="D12" s="137"/>
      <c r="E12" s="119" t="s">
        <v>50</v>
      </c>
      <c r="F12" s="119" t="s">
        <v>66</v>
      </c>
      <c r="G12" s="116" t="s">
        <v>53</v>
      </c>
      <c r="H12" s="64">
        <v>18</v>
      </c>
      <c r="I12" s="42">
        <v>0</v>
      </c>
      <c r="J12" s="93" t="s">
        <v>35</v>
      </c>
      <c r="K12" s="94">
        <v>5</v>
      </c>
      <c r="L12" s="95"/>
      <c r="M12" s="93"/>
      <c r="N12" s="93"/>
      <c r="O12" s="96"/>
      <c r="P12" s="95"/>
      <c r="Q12" s="93"/>
      <c r="R12" s="93"/>
      <c r="S12" s="96"/>
      <c r="T12" s="78"/>
      <c r="U12" s="7"/>
      <c r="V12" s="25"/>
      <c r="W12" s="16"/>
      <c r="X12" s="16"/>
      <c r="Y12" s="16"/>
      <c r="Z12" s="16"/>
    </row>
    <row r="13" spans="1:26">
      <c r="A13" s="70">
        <v>8</v>
      </c>
      <c r="B13" s="134"/>
      <c r="C13" s="137"/>
      <c r="D13" s="137"/>
      <c r="E13" s="109" t="s">
        <v>47</v>
      </c>
      <c r="F13" s="109" t="s">
        <v>59</v>
      </c>
      <c r="G13" s="116" t="s">
        <v>80</v>
      </c>
      <c r="H13" s="64">
        <v>15</v>
      </c>
      <c r="I13" s="42">
        <v>0</v>
      </c>
      <c r="J13" s="93" t="s">
        <v>35</v>
      </c>
      <c r="K13" s="94">
        <v>1</v>
      </c>
      <c r="L13" s="95"/>
      <c r="M13" s="93"/>
      <c r="N13" s="93"/>
      <c r="O13" s="96"/>
      <c r="P13" s="95"/>
      <c r="Q13" s="93"/>
      <c r="R13" s="93"/>
      <c r="S13" s="96"/>
      <c r="T13" s="79"/>
      <c r="U13" s="7"/>
      <c r="V13" s="25"/>
      <c r="W13" s="16"/>
      <c r="X13" s="16"/>
      <c r="Y13" s="16"/>
      <c r="Z13" s="16"/>
    </row>
    <row r="14" spans="1:26" ht="15" customHeight="1">
      <c r="A14" s="70">
        <v>9</v>
      </c>
      <c r="B14" s="134"/>
      <c r="C14" s="137"/>
      <c r="D14" s="137"/>
      <c r="E14" s="79" t="s">
        <v>23</v>
      </c>
      <c r="F14" s="79" t="s">
        <v>74</v>
      </c>
      <c r="G14" s="116" t="s">
        <v>108</v>
      </c>
      <c r="H14" s="64">
        <v>5</v>
      </c>
      <c r="I14" s="42">
        <v>0</v>
      </c>
      <c r="J14" s="93" t="s">
        <v>35</v>
      </c>
      <c r="K14" s="94">
        <v>1</v>
      </c>
      <c r="L14" s="95"/>
      <c r="M14" s="93"/>
      <c r="N14" s="93"/>
      <c r="O14" s="96"/>
      <c r="P14" s="95"/>
      <c r="Q14" s="93"/>
      <c r="R14" s="93"/>
      <c r="S14" s="96"/>
      <c r="T14" s="79"/>
      <c r="U14" s="7"/>
      <c r="V14" s="25"/>
      <c r="W14" s="16"/>
      <c r="X14" s="16"/>
      <c r="Y14" s="16"/>
      <c r="Z14" s="16"/>
    </row>
    <row r="15" spans="1:26" ht="15" customHeight="1">
      <c r="A15" s="70">
        <v>10</v>
      </c>
      <c r="B15" s="134"/>
      <c r="C15" s="137"/>
      <c r="D15" s="137"/>
      <c r="E15" s="79" t="s">
        <v>24</v>
      </c>
      <c r="F15" s="79" t="s">
        <v>73</v>
      </c>
      <c r="G15" s="116" t="s">
        <v>109</v>
      </c>
      <c r="H15" s="64">
        <v>10</v>
      </c>
      <c r="I15" s="42">
        <v>0</v>
      </c>
      <c r="J15" s="93" t="s">
        <v>35</v>
      </c>
      <c r="K15" s="94">
        <v>3</v>
      </c>
      <c r="L15" s="95"/>
      <c r="M15" s="93"/>
      <c r="N15" s="93"/>
      <c r="O15" s="96"/>
      <c r="P15" s="95"/>
      <c r="Q15" s="93"/>
      <c r="R15" s="93"/>
      <c r="S15" s="96"/>
      <c r="T15" s="79"/>
      <c r="U15" s="7"/>
      <c r="V15" s="7"/>
    </row>
    <row r="16" spans="1:26" ht="15" customHeight="1">
      <c r="A16" s="70">
        <v>11</v>
      </c>
      <c r="B16" s="134"/>
      <c r="C16" s="137"/>
      <c r="D16" s="137"/>
      <c r="E16" s="79" t="s">
        <v>57</v>
      </c>
      <c r="F16" s="79" t="s">
        <v>61</v>
      </c>
      <c r="G16" s="116" t="s">
        <v>81</v>
      </c>
      <c r="H16" s="64">
        <v>15</v>
      </c>
      <c r="I16" s="42">
        <v>0</v>
      </c>
      <c r="J16" s="93" t="s">
        <v>35</v>
      </c>
      <c r="K16" s="94">
        <v>5</v>
      </c>
      <c r="L16" s="95"/>
      <c r="M16" s="93"/>
      <c r="N16" s="93"/>
      <c r="O16" s="96"/>
      <c r="P16" s="95"/>
      <c r="Q16" s="93"/>
      <c r="R16" s="93"/>
      <c r="S16" s="96"/>
      <c r="T16" s="79"/>
      <c r="U16" s="7"/>
      <c r="V16" s="7"/>
    </row>
    <row r="17" spans="1:22" ht="15" customHeight="1">
      <c r="A17" s="70">
        <v>12</v>
      </c>
      <c r="B17" s="134"/>
      <c r="C17" s="137"/>
      <c r="D17" s="137"/>
      <c r="E17" s="79" t="s">
        <v>25</v>
      </c>
      <c r="F17" s="79" t="s">
        <v>67</v>
      </c>
      <c r="G17" s="116" t="s">
        <v>110</v>
      </c>
      <c r="H17" s="64">
        <v>15</v>
      </c>
      <c r="I17" s="42">
        <v>0</v>
      </c>
      <c r="J17" s="93" t="s">
        <v>35</v>
      </c>
      <c r="K17" s="94">
        <v>5</v>
      </c>
      <c r="L17" s="95"/>
      <c r="M17" s="93"/>
      <c r="N17" s="93"/>
      <c r="O17" s="96"/>
      <c r="P17" s="95"/>
      <c r="Q17" s="93"/>
      <c r="R17" s="93"/>
      <c r="S17" s="96"/>
      <c r="T17" s="79"/>
      <c r="U17" s="7"/>
      <c r="V17" s="7"/>
    </row>
    <row r="18" spans="1:22" ht="15" customHeight="1">
      <c r="A18" s="70">
        <v>13</v>
      </c>
      <c r="B18" s="134"/>
      <c r="C18" s="137"/>
      <c r="D18" s="137"/>
      <c r="E18" s="79" t="s">
        <v>26</v>
      </c>
      <c r="F18" s="79" t="s">
        <v>72</v>
      </c>
      <c r="G18" s="116" t="s">
        <v>111</v>
      </c>
      <c r="H18" s="64">
        <v>5</v>
      </c>
      <c r="I18" s="42">
        <v>0</v>
      </c>
      <c r="J18" s="93" t="s">
        <v>35</v>
      </c>
      <c r="K18" s="94">
        <v>1</v>
      </c>
      <c r="L18" s="95"/>
      <c r="M18" s="93"/>
      <c r="N18" s="93"/>
      <c r="O18" s="96"/>
      <c r="P18" s="95"/>
      <c r="Q18" s="93"/>
      <c r="R18" s="93"/>
      <c r="S18" s="96"/>
      <c r="T18" s="79"/>
      <c r="U18" s="7"/>
      <c r="V18" s="7"/>
    </row>
    <row r="19" spans="1:22" ht="48.75" thickBot="1">
      <c r="A19" s="70">
        <v>14</v>
      </c>
      <c r="B19" s="135"/>
      <c r="C19" s="138"/>
      <c r="D19" s="138"/>
      <c r="E19" s="65" t="s">
        <v>86</v>
      </c>
      <c r="F19" s="65" t="s">
        <v>71</v>
      </c>
      <c r="G19" s="117" t="s">
        <v>94</v>
      </c>
      <c r="H19" s="122"/>
      <c r="I19" s="123"/>
      <c r="J19" s="84"/>
      <c r="K19" s="85"/>
      <c r="L19" s="83">
        <v>0</v>
      </c>
      <c r="M19" s="84">
        <v>0</v>
      </c>
      <c r="N19" s="84" t="s">
        <v>36</v>
      </c>
      <c r="O19" s="86">
        <v>0</v>
      </c>
      <c r="P19" s="83"/>
      <c r="Q19" s="84"/>
      <c r="R19" s="84"/>
      <c r="S19" s="86"/>
      <c r="T19" s="154" t="s">
        <v>95</v>
      </c>
      <c r="U19" s="7"/>
      <c r="V19" s="30"/>
    </row>
    <row r="20" spans="1:22" ht="26.25" customHeight="1">
      <c r="A20" s="70">
        <v>15</v>
      </c>
      <c r="B20" s="128" t="s">
        <v>27</v>
      </c>
      <c r="C20" s="128" t="s">
        <v>44</v>
      </c>
      <c r="D20" s="133" t="s">
        <v>34</v>
      </c>
      <c r="E20" s="110" t="s">
        <v>56</v>
      </c>
      <c r="F20" s="110" t="s">
        <v>63</v>
      </c>
      <c r="G20" s="115" t="s">
        <v>84</v>
      </c>
      <c r="H20" s="91">
        <v>7</v>
      </c>
      <c r="I20" s="89">
        <v>0</v>
      </c>
      <c r="J20" s="89" t="s">
        <v>35</v>
      </c>
      <c r="K20" s="90">
        <v>1</v>
      </c>
      <c r="L20" s="74"/>
      <c r="M20" s="75"/>
      <c r="N20" s="89"/>
      <c r="O20" s="92"/>
      <c r="P20" s="91"/>
      <c r="Q20" s="89"/>
      <c r="R20" s="89"/>
      <c r="S20" s="90"/>
      <c r="T20" s="108"/>
      <c r="U20" s="7"/>
      <c r="V20" s="7"/>
    </row>
    <row r="21" spans="1:22" s="52" customFormat="1" ht="26.25" customHeight="1">
      <c r="A21" s="70">
        <v>16</v>
      </c>
      <c r="B21" s="129"/>
      <c r="C21" s="129"/>
      <c r="D21" s="134"/>
      <c r="E21" s="119" t="s">
        <v>51</v>
      </c>
      <c r="F21" s="119" t="s">
        <v>68</v>
      </c>
      <c r="G21" s="116" t="s">
        <v>54</v>
      </c>
      <c r="H21" s="95"/>
      <c r="I21" s="93"/>
      <c r="J21" s="93"/>
      <c r="K21" s="94"/>
      <c r="L21" s="64">
        <v>8</v>
      </c>
      <c r="M21" s="42">
        <v>0</v>
      </c>
      <c r="N21" s="93" t="s">
        <v>35</v>
      </c>
      <c r="O21" s="96">
        <v>4</v>
      </c>
      <c r="P21" s="95"/>
      <c r="Q21" s="93"/>
      <c r="R21" s="93"/>
      <c r="S21" s="94"/>
      <c r="T21" s="124" t="s">
        <v>93</v>
      </c>
      <c r="U21" s="7"/>
      <c r="V21" s="7"/>
    </row>
    <row r="22" spans="1:22" ht="15" customHeight="1">
      <c r="A22" s="70">
        <v>17</v>
      </c>
      <c r="B22" s="129"/>
      <c r="C22" s="129"/>
      <c r="D22" s="134"/>
      <c r="E22" s="120" t="s">
        <v>48</v>
      </c>
      <c r="F22" s="120" t="s">
        <v>60</v>
      </c>
      <c r="G22" s="116" t="s">
        <v>82</v>
      </c>
      <c r="H22" s="95"/>
      <c r="I22" s="93"/>
      <c r="J22" s="93"/>
      <c r="K22" s="94"/>
      <c r="L22" s="64">
        <v>7</v>
      </c>
      <c r="M22" s="42">
        <v>0</v>
      </c>
      <c r="N22" s="93" t="s">
        <v>35</v>
      </c>
      <c r="O22" s="96">
        <v>1</v>
      </c>
      <c r="P22" s="95"/>
      <c r="Q22" s="93"/>
      <c r="R22" s="93"/>
      <c r="S22" s="94"/>
      <c r="T22" s="124" t="s">
        <v>93</v>
      </c>
      <c r="U22" s="7"/>
      <c r="V22" s="7"/>
    </row>
    <row r="23" spans="1:22" ht="15" customHeight="1">
      <c r="A23" s="70">
        <v>18</v>
      </c>
      <c r="B23" s="129"/>
      <c r="C23" s="129"/>
      <c r="D23" s="134"/>
      <c r="E23" s="79" t="s">
        <v>58</v>
      </c>
      <c r="F23" s="79" t="s">
        <v>62</v>
      </c>
      <c r="G23" s="116" t="s">
        <v>83</v>
      </c>
      <c r="H23" s="95"/>
      <c r="I23" s="93"/>
      <c r="J23" s="93"/>
      <c r="K23" s="94"/>
      <c r="L23" s="64">
        <v>10</v>
      </c>
      <c r="M23" s="42">
        <v>0</v>
      </c>
      <c r="N23" s="93" t="s">
        <v>35</v>
      </c>
      <c r="O23" s="96">
        <v>3</v>
      </c>
      <c r="P23" s="95"/>
      <c r="Q23" s="93"/>
      <c r="R23" s="93"/>
      <c r="S23" s="94"/>
      <c r="T23" s="124" t="s">
        <v>93</v>
      </c>
      <c r="U23" s="7"/>
      <c r="V23" s="7"/>
    </row>
    <row r="24" spans="1:22" ht="15" customHeight="1">
      <c r="A24" s="70">
        <v>19</v>
      </c>
      <c r="B24" s="129"/>
      <c r="C24" s="129"/>
      <c r="D24" s="134"/>
      <c r="E24" s="79" t="s">
        <v>55</v>
      </c>
      <c r="F24" s="79" t="s">
        <v>64</v>
      </c>
      <c r="G24" s="116" t="s">
        <v>85</v>
      </c>
      <c r="H24" s="64"/>
      <c r="I24" s="42"/>
      <c r="J24" s="93"/>
      <c r="K24" s="94"/>
      <c r="L24" s="64">
        <v>2</v>
      </c>
      <c r="M24" s="42">
        <v>0</v>
      </c>
      <c r="N24" s="93" t="s">
        <v>35</v>
      </c>
      <c r="O24" s="96">
        <v>3</v>
      </c>
      <c r="P24" s="95"/>
      <c r="Q24" s="93"/>
      <c r="R24" s="93"/>
      <c r="S24" s="94"/>
      <c r="T24" s="124" t="s">
        <v>93</v>
      </c>
      <c r="U24" s="7"/>
      <c r="V24" s="7"/>
    </row>
    <row r="25" spans="1:22">
      <c r="A25" s="70">
        <v>20</v>
      </c>
      <c r="B25" s="129"/>
      <c r="C25" s="129"/>
      <c r="D25" s="134"/>
      <c r="E25" s="79" t="s">
        <v>52</v>
      </c>
      <c r="F25" s="79" t="s">
        <v>70</v>
      </c>
      <c r="G25" s="116" t="s">
        <v>100</v>
      </c>
      <c r="H25" s="95"/>
      <c r="I25" s="93"/>
      <c r="J25" s="93"/>
      <c r="K25" s="94"/>
      <c r="L25" s="64">
        <v>11</v>
      </c>
      <c r="M25" s="42">
        <v>0</v>
      </c>
      <c r="N25" s="93" t="s">
        <v>35</v>
      </c>
      <c r="O25" s="96">
        <v>5</v>
      </c>
      <c r="P25" s="95"/>
      <c r="Q25" s="93"/>
      <c r="R25" s="93"/>
      <c r="S25" s="94"/>
      <c r="T25" s="124" t="s">
        <v>93</v>
      </c>
      <c r="U25" s="7"/>
      <c r="V25" s="30"/>
    </row>
    <row r="26" spans="1:22" ht="15.75" thickBot="1">
      <c r="A26" s="70">
        <v>21</v>
      </c>
      <c r="B26" s="129"/>
      <c r="C26" s="129"/>
      <c r="D26" s="135"/>
      <c r="E26" s="155" t="s">
        <v>97</v>
      </c>
      <c r="F26" s="155" t="s">
        <v>99</v>
      </c>
      <c r="G26" s="156"/>
      <c r="H26" s="157"/>
      <c r="I26" s="158"/>
      <c r="J26" s="158"/>
      <c r="K26" s="159"/>
      <c r="L26" s="160"/>
      <c r="M26" s="161"/>
      <c r="N26" s="158"/>
      <c r="O26" s="162"/>
      <c r="P26" s="157">
        <v>8</v>
      </c>
      <c r="Q26" s="158">
        <v>0</v>
      </c>
      <c r="R26" s="158" t="s">
        <v>35</v>
      </c>
      <c r="S26" s="159">
        <v>2</v>
      </c>
      <c r="T26" s="163" t="s">
        <v>94</v>
      </c>
      <c r="U26" s="7"/>
      <c r="V26" s="7"/>
    </row>
    <row r="27" spans="1:22" ht="15.75" thickBot="1">
      <c r="A27" s="70">
        <v>22</v>
      </c>
      <c r="B27" s="129"/>
      <c r="C27" s="129"/>
      <c r="D27" s="133" t="s">
        <v>31</v>
      </c>
      <c r="E27" s="164" t="s">
        <v>87</v>
      </c>
      <c r="F27" s="164" t="s">
        <v>90</v>
      </c>
      <c r="G27" s="165"/>
      <c r="H27" s="166">
        <v>0</v>
      </c>
      <c r="I27" s="167">
        <v>20</v>
      </c>
      <c r="J27" s="167" t="s">
        <v>35</v>
      </c>
      <c r="K27" s="168">
        <v>5</v>
      </c>
      <c r="L27" s="169"/>
      <c r="M27" s="170"/>
      <c r="N27" s="167"/>
      <c r="O27" s="171"/>
      <c r="P27" s="166"/>
      <c r="Q27" s="167"/>
      <c r="R27" s="167"/>
      <c r="S27" s="168"/>
      <c r="T27" s="172"/>
      <c r="U27" s="7"/>
      <c r="V27" s="7"/>
    </row>
    <row r="28" spans="1:22" ht="15.75" thickBot="1">
      <c r="A28" s="70">
        <v>23</v>
      </c>
      <c r="B28" s="129"/>
      <c r="C28" s="129"/>
      <c r="D28" s="134"/>
      <c r="E28" s="173" t="s">
        <v>88</v>
      </c>
      <c r="F28" s="173" t="s">
        <v>91</v>
      </c>
      <c r="G28" s="174"/>
      <c r="H28" s="175"/>
      <c r="I28" s="176"/>
      <c r="J28" s="176"/>
      <c r="K28" s="177"/>
      <c r="L28" s="178">
        <v>0</v>
      </c>
      <c r="M28" s="179">
        <v>47</v>
      </c>
      <c r="N28" s="176" t="s">
        <v>35</v>
      </c>
      <c r="O28" s="180">
        <v>9</v>
      </c>
      <c r="P28" s="175"/>
      <c r="Q28" s="176" t="s">
        <v>32</v>
      </c>
      <c r="R28" s="176"/>
      <c r="S28" s="177" t="s">
        <v>32</v>
      </c>
      <c r="T28" s="164" t="s">
        <v>87</v>
      </c>
      <c r="U28" s="7"/>
      <c r="V28" s="7"/>
    </row>
    <row r="29" spans="1:22" ht="15.75" thickBot="1">
      <c r="A29" s="69">
        <v>24</v>
      </c>
      <c r="B29" s="130"/>
      <c r="C29" s="130"/>
      <c r="D29" s="135"/>
      <c r="E29" s="181" t="s">
        <v>89</v>
      </c>
      <c r="F29" s="181" t="s">
        <v>92</v>
      </c>
      <c r="G29" s="156"/>
      <c r="H29" s="157"/>
      <c r="I29" s="158"/>
      <c r="J29" s="158"/>
      <c r="K29" s="159"/>
      <c r="L29" s="160"/>
      <c r="M29" s="161" t="s">
        <v>32</v>
      </c>
      <c r="N29" s="158"/>
      <c r="O29" s="162" t="s">
        <v>32</v>
      </c>
      <c r="P29" s="157">
        <v>0</v>
      </c>
      <c r="Q29" s="158">
        <v>13</v>
      </c>
      <c r="R29" s="158" t="s">
        <v>35</v>
      </c>
      <c r="S29" s="159">
        <v>4</v>
      </c>
      <c r="T29" s="164" t="s">
        <v>88</v>
      </c>
      <c r="U29" s="7"/>
      <c r="V29" s="7"/>
    </row>
    <row r="30" spans="1:22" ht="15.75" thickBot="1">
      <c r="A30" s="71">
        <v>25</v>
      </c>
      <c r="B30" s="131"/>
      <c r="C30" s="132"/>
      <c r="D30" s="132"/>
      <c r="E30" s="76" t="s">
        <v>14</v>
      </c>
      <c r="F30" s="77" t="s">
        <v>69</v>
      </c>
      <c r="G30" s="121" t="s">
        <v>101</v>
      </c>
      <c r="H30" s="97"/>
      <c r="I30" s="98"/>
      <c r="J30" s="98"/>
      <c r="K30" s="99"/>
      <c r="L30" s="100"/>
      <c r="M30" s="98"/>
      <c r="N30" s="98"/>
      <c r="O30" s="101"/>
      <c r="P30" s="97">
        <v>0</v>
      </c>
      <c r="Q30" s="98">
        <v>5</v>
      </c>
      <c r="R30" s="98" t="s">
        <v>35</v>
      </c>
      <c r="S30" s="101">
        <v>10</v>
      </c>
      <c r="T30" s="111"/>
      <c r="U30" s="7"/>
      <c r="V30" s="7"/>
    </row>
    <row r="31" spans="1:22">
      <c r="A31" s="49"/>
      <c r="B31" s="49"/>
      <c r="C31" s="49"/>
      <c r="D31" s="50"/>
      <c r="E31" s="66"/>
      <c r="F31" s="66"/>
      <c r="G31" s="67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68"/>
      <c r="U31" s="7"/>
      <c r="V31" s="28"/>
    </row>
    <row r="32" spans="1:22" ht="15.75" thickBot="1">
      <c r="A32" s="49"/>
      <c r="B32" s="49"/>
      <c r="C32" s="49"/>
      <c r="D32" s="50"/>
      <c r="E32" s="50"/>
      <c r="F32" s="50"/>
      <c r="G32" s="51"/>
      <c r="H32" s="51"/>
      <c r="I32" s="51"/>
      <c r="J32" s="51"/>
      <c r="K32" s="51"/>
      <c r="L32" s="51"/>
      <c r="M32" s="18"/>
      <c r="N32" s="18"/>
      <c r="O32" s="18"/>
      <c r="P32" s="18"/>
      <c r="Q32" s="18"/>
      <c r="R32" s="18"/>
      <c r="S32" s="18"/>
      <c r="T32" s="17"/>
    </row>
    <row r="33" spans="1:20">
      <c r="A33" s="22"/>
      <c r="B33" s="22"/>
      <c r="C33" s="22"/>
      <c r="D33" s="23"/>
      <c r="E33" s="50"/>
      <c r="F33" s="50"/>
      <c r="G33" s="19" t="s">
        <v>7</v>
      </c>
      <c r="H33" s="45">
        <f>SUM(H6:H31)</f>
        <v>120</v>
      </c>
      <c r="I33" s="44">
        <f>SUM(I6:I31)</f>
        <v>40</v>
      </c>
      <c r="J33" s="44"/>
      <c r="K33" s="11">
        <f>SUM(K6:K31)</f>
        <v>36</v>
      </c>
      <c r="L33" s="43">
        <f>SUM(L6:L31)</f>
        <v>68</v>
      </c>
      <c r="M33" s="10">
        <f>SUM(M6:M31)</f>
        <v>82</v>
      </c>
      <c r="N33" s="10"/>
      <c r="O33" s="11">
        <f>SUM(O6:O31)</f>
        <v>38</v>
      </c>
      <c r="P33" s="9">
        <f>SUM(P6:P31)</f>
        <v>8</v>
      </c>
      <c r="Q33" s="10">
        <f>SUM(Q6:Q31)</f>
        <v>18</v>
      </c>
      <c r="R33" s="10"/>
      <c r="S33" s="15">
        <f>SUM(S6:S31)</f>
        <v>16</v>
      </c>
      <c r="T33" s="41" t="s">
        <v>10</v>
      </c>
    </row>
    <row r="34" spans="1:20" ht="15.75" thickBot="1">
      <c r="A34" s="22"/>
      <c r="B34" s="22"/>
      <c r="C34" s="22"/>
      <c r="D34" s="23"/>
      <c r="E34" s="50"/>
      <c r="F34" s="50"/>
      <c r="G34" s="20" t="s">
        <v>8</v>
      </c>
      <c r="H34" s="46"/>
      <c r="I34" s="47"/>
      <c r="J34" s="47">
        <f>COUNTIF(J6:J30,"k")</f>
        <v>1</v>
      </c>
      <c r="K34" s="13"/>
      <c r="L34" s="48"/>
      <c r="M34" s="12"/>
      <c r="N34" s="12">
        <f>COUNTIF(N6:N30,"k")</f>
        <v>2</v>
      </c>
      <c r="O34" s="13"/>
      <c r="P34" s="14"/>
      <c r="Q34" s="12"/>
      <c r="R34" s="12">
        <f>COUNTIF(R6:R30,"k")</f>
        <v>0</v>
      </c>
      <c r="S34" s="13"/>
      <c r="T34" s="21">
        <f>+K33+O33+S33</f>
        <v>90</v>
      </c>
    </row>
    <row r="35" spans="1:20" ht="15.75" thickBot="1">
      <c r="E35" s="23"/>
      <c r="F35" s="23"/>
      <c r="G35" s="33" t="s">
        <v>9</v>
      </c>
      <c r="H35" s="34"/>
      <c r="I35" s="35"/>
      <c r="J35" s="35">
        <f>COUNTIF(J6:J30,"é")</f>
        <v>11</v>
      </c>
      <c r="K35" s="36"/>
      <c r="L35" s="37"/>
      <c r="M35" s="35"/>
      <c r="N35" s="35">
        <f>COUNTIF(N6:N30,"é")</f>
        <v>7</v>
      </c>
      <c r="O35" s="36"/>
      <c r="P35" s="37"/>
      <c r="Q35" s="35"/>
      <c r="R35" s="35">
        <f>COUNTIF(R6:R30,"é")</f>
        <v>3</v>
      </c>
      <c r="S35" s="36"/>
      <c r="T35" s="24" t="s">
        <v>13</v>
      </c>
    </row>
    <row r="36" spans="1:20" ht="15.75" thickBot="1">
      <c r="E36" s="23"/>
      <c r="F36" s="23"/>
      <c r="G36" s="31" t="s">
        <v>37</v>
      </c>
      <c r="H36" s="38"/>
      <c r="I36" s="39"/>
      <c r="J36" s="39">
        <f>COUNTIF(J6:J30,"hv")</f>
        <v>0</v>
      </c>
      <c r="K36" s="40"/>
      <c r="L36" s="38"/>
      <c r="M36" s="39"/>
      <c r="N36" s="39">
        <f>COUNTIF(N6:N30,"hv")</f>
        <v>1</v>
      </c>
      <c r="O36" s="40"/>
      <c r="P36" s="38"/>
      <c r="Q36" s="39"/>
      <c r="R36" s="39">
        <f>COUNTIF(R6:R30,"hv")</f>
        <v>0</v>
      </c>
      <c r="S36" s="40"/>
      <c r="T36" s="32">
        <f>+H33+I33+L33+M33+P33+Q33</f>
        <v>336</v>
      </c>
    </row>
    <row r="38" spans="1:20" ht="18" customHeight="1">
      <c r="E38" s="6" t="s">
        <v>28</v>
      </c>
    </row>
    <row r="40" spans="1:20">
      <c r="E40" s="26" t="s">
        <v>39</v>
      </c>
      <c r="F40" s="26"/>
      <c r="H40" s="8">
        <f>+H33+I33</f>
        <v>160</v>
      </c>
      <c r="L40" s="8">
        <f>+L33+M33</f>
        <v>150</v>
      </c>
      <c r="M40" s="27"/>
      <c r="N40" s="27"/>
      <c r="O40" s="27"/>
      <c r="P40" s="27">
        <f>+P33+Q33</f>
        <v>26</v>
      </c>
    </row>
    <row r="41" spans="1:20">
      <c r="E41" s="26"/>
      <c r="F41" s="26"/>
    </row>
    <row r="42" spans="1:20">
      <c r="E42" s="6" t="s">
        <v>40</v>
      </c>
    </row>
    <row r="43" spans="1:20">
      <c r="E43" s="6" t="s">
        <v>41</v>
      </c>
    </row>
    <row r="44" spans="1:20">
      <c r="E44" s="125" t="s">
        <v>96</v>
      </c>
    </row>
  </sheetData>
  <mergeCells count="18">
    <mergeCell ref="B3:D4"/>
    <mergeCell ref="E3:E4"/>
    <mergeCell ref="G3:G4"/>
    <mergeCell ref="T3:T4"/>
    <mergeCell ref="U1:V1"/>
    <mergeCell ref="H1:S1"/>
    <mergeCell ref="H3:K3"/>
    <mergeCell ref="L3:O3"/>
    <mergeCell ref="P3:S3"/>
    <mergeCell ref="E2:T2"/>
    <mergeCell ref="G5:S5"/>
    <mergeCell ref="B20:B29"/>
    <mergeCell ref="B30:D30"/>
    <mergeCell ref="C20:C29"/>
    <mergeCell ref="D20:D26"/>
    <mergeCell ref="D27:D29"/>
    <mergeCell ref="B10:D19"/>
    <mergeCell ref="B6:D9"/>
  </mergeCells>
  <pageMargins left="0.70866141732283472" right="0.70866141732283472" top="0.74803149606299213" bottom="0.74803149606299213" header="0.31496062992125984" footer="0.31496062992125984"/>
  <pageSetup paperSize="8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 Légijármű üzemeltető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Műszaki környezeti szakmérnöki szakirányú továbbképzési szak</dc:title>
  <dc:creator>Dr. Godó Zoltán Attila</dc:creator>
  <cp:lastModifiedBy>Ági</cp:lastModifiedBy>
  <cp:lastPrinted>2020-03-06T11:42:41Z</cp:lastPrinted>
  <dcterms:created xsi:type="dcterms:W3CDTF">2010-03-11T10:00:11Z</dcterms:created>
  <dcterms:modified xsi:type="dcterms:W3CDTF">2020-08-27T08:23:22Z</dcterms:modified>
</cp:coreProperties>
</file>